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4" activeTab="7"/>
  </bookViews>
  <sheets>
    <sheet name="כללי" sheetId="2" r:id="rId1"/>
    <sheet name="נקודה א- שפכים " sheetId="1" r:id="rId2"/>
    <sheet name="נק' ב- קולחין במוצא המט&quot;ש" sheetId="15" r:id="rId3"/>
    <sheet name="נק' ב- קולחין במוצא מט''ש-אימות" sheetId="23" r:id="rId4"/>
    <sheet name="ממוצע" sheetId="33" r:id="rId5"/>
    <sheet name="נק' ג - קולחין להשקייה" sheetId="31" r:id="rId6"/>
    <sheet name="נק' ג - קולחין להשקיה-אימות" sheetId="32" r:id="rId7"/>
    <sheet name="נק' ד-קולחין המוזרמים אל הנחל" sheetId="26" r:id="rId8"/>
    <sheet name="נק' ד-קולחין אל הנחל-אימות" sheetId="29"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8">'נק'' ד-קולחין אל הנחל-אימות'!$1:$14</definedName>
    <definedName name="_xlnm.Print_Area" localSheetId="7">'נק''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8">'נק'' ד-קולחין אל הנחל-אימות'!$A:$B,'נק'' ד-קולחין אל הנחל-אימות'!$1:$11</definedName>
    <definedName name="_xlnm.Print_Titles" localSheetId="7">'נק''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BA45" i="26"/>
  <c r="BC45" i="26"/>
  <c r="BE45" i="26"/>
  <c r="BG45" i="26"/>
  <c r="BI45" i="26"/>
  <c r="BK45" i="26"/>
  <c r="BM45" i="26"/>
  <c r="BO45" i="26"/>
  <c r="BQ45" i="26"/>
  <c r="BS45" i="26"/>
  <c r="BU45" i="26"/>
  <c r="BW45" i="26"/>
  <c r="BY45" i="26"/>
  <c r="CA45" i="26"/>
  <c r="CC45" i="26"/>
  <c r="CE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BA46" i="26"/>
  <c r="BC46" i="26"/>
  <c r="BE46" i="26"/>
  <c r="BG46" i="26"/>
  <c r="BI46" i="26"/>
  <c r="BK46" i="26"/>
  <c r="BM46" i="26"/>
  <c r="BO46" i="26"/>
  <c r="BQ46" i="26"/>
  <c r="BS46" i="26"/>
  <c r="BU46" i="26"/>
  <c r="BW46" i="26"/>
  <c r="BY46" i="26"/>
  <c r="CA46" i="26"/>
  <c r="CC46" i="26"/>
  <c r="CE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I45" i="1"/>
  <c r="AK45" i="1"/>
  <c r="AM45" i="1"/>
  <c r="AO45" i="1"/>
  <c r="AQ45" i="1"/>
  <c r="AS45" i="1"/>
  <c r="AU45" i="1"/>
  <c r="AW45" i="1"/>
  <c r="AY45" i="1"/>
  <c r="BA45" i="1"/>
  <c r="BC45" i="1"/>
  <c r="BE45" i="1"/>
  <c r="BG45" i="1"/>
  <c r="BI45" i="1"/>
  <c r="BK45" i="1"/>
  <c r="BM45" i="1"/>
  <c r="BO45" i="1"/>
  <c r="BQ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I46" i="1"/>
  <c r="AK46" i="1"/>
  <c r="AM46" i="1"/>
  <c r="AO46" i="1"/>
  <c r="AQ46" i="1"/>
  <c r="AS46" i="1"/>
  <c r="AU46" i="1"/>
  <c r="AW46" i="1"/>
  <c r="AY46" i="1"/>
  <c r="BA46" i="1"/>
  <c r="BC46" i="1"/>
  <c r="BE46" i="1"/>
  <c r="BG46" i="1"/>
  <c r="BI46" i="1"/>
  <c r="BK46" i="1"/>
  <c r="BM46" i="1"/>
  <c r="BO46" i="1"/>
  <c r="BQ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<sst xmlns="http://schemas.openxmlformats.org/spreadsheetml/2006/main" count="3540" uniqueCount="338">
  <si>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</si>
  <si>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</si>
  <si>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</si>
  <si>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</si>
  <si>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</si>
  <si>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</si>
  <si>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</si>
  <si>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</si>
  <si>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</si>
  <si>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</si>
  <si>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</si>
  <si>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</si>
  <si>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</si>
  <si>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</si>
  <si>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</si>
  <si>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</si>
  <si>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</si>
  <si>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</si>
  <si>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</si>
  <si>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</si>
  <si>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</si>
  <si>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</si>
  <si>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</si>
  <si>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</si>
  <si>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</si>
  <si>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</si>
  <si>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</si>
  <si>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</si>
  <si>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</si>
  <si>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</si>
  <si>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</si>
  <si>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</si>
  <si>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</si>
  <si>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</si>
  <si>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</si>
  <si>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</si>
  <si>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</si>
  <si>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</si>
  <si>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</si>
  <si>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</si>
  <si>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</si>
  <si>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</si>
  <si>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</si>
  <si>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</si>
  <si>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</si>
  <si>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</si>
  <si>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</si>
  <si>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</si>
  <si>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</si>
  <si>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</si>
  <si>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</si>
  <si>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</si>
  <si>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</si>
  <si>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</si>
  <si>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</si>
  <si>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</si>
  <si>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</si>
  <si>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</si>
  <si>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</si>
  <si>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</si>
  <si>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</si>
  <si>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</si>
  <si>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</si>
  <si>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</si>
  <si>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</si>
  <si>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</si>
  <si>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</si>
  <si>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</si>
  <si>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</si>
  <si>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</si>
  <si>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</si>
  <si>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</si>
  <si>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</si>
  <si>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</si>
  <si>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</si>
  <si>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</si>
  <si>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</si>
  <si>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</si>
  <si>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</si>
  <si>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</si>
  <si>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</si>
  <si>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</si>
  <si>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</si>
  <si>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</si>
  <si>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</si>
  <si>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</si>
  <si>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</si>
  <si>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</si>
  <si>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</si>
  <si>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</si>
  <si>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</si>
  <si>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</si>
  <si>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</si>
  <si>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</si>
  <si>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</si>
  <si>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</si>
  <si>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</si>
  <si>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</si>
  <si>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</si>
  <si>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</si>
  <si>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</si>
  <si>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</si>
  <si>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</si>
  <si>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</si>
  <si>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</si>
  <si>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</si>
  <si>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</si>
  <si>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</si>
  <si>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</si>
  <si>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</si>
  <si>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</si>
  <si>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</si>
  <si>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</si>
  <si>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</si>
  <si>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</si>
  <si>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</si>
  <si>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</si>
  <si>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</si>
  <si>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</si>
  <si>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</si>
  <si>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</si>
  <si>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</si>
  <si>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</si>
  <si>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</si>
  <si>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</si>
  <si>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</si>
  <si>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</si>
  <si>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</si>
  <si>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</si>
  <si>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</si>
  <si>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</si>
  <si>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</si>
  <si>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</si>
  <si>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</si>
  <si>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</si>
  <si>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</si>
  <si>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</si>
  <si>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</si>
  <si>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</si>
  <si>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</si>
  <si>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</si>
  <si>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</si>
  <si>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</si>
  <si>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</si>
  <si>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</si>
  <si>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</si>
  <si>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</si>
  <si>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</si>
  <si>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</si>
  <si>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</si>
  <si>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</si>
  <si>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</si>
  <si>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</si>
  <si>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</si>
  <si>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</si>
  <si>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</si>
  <si>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</si>
  <si>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</si>
  <si>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</si>
  <si>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</si>
  <si>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</si>
  <si>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</si>
  <si>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</si>
  <si>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</si>
  <si>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</si>
  <si>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</si>
  <si>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</si>
  <si>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</si>
  <si>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</si>
  <si>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</si>
  <si>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</si>
  <si>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</si>
  <si>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</si>
  <si>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</si>
  <si>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</si>
  <si>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</si>
  <si>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</si>
  <si>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</si>
  <si>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</si>
  <si>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</si>
  <si>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</si>
  <si>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</si>
  <si>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</si>
  <si>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</si>
  <si>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</si>
  <si>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</si>
  <si>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</si>
  <si>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</si>
  <si>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</si>
  <si>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</si>
  <si>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</si>
  <si>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</si>
  <si>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</si>
  <si>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</si>
  <si>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</si>
  <si>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</si>
  <si>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</si>
  <si>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</si>
  <si>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</si>
  <si>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</si>
  <si>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</si>
  <si>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</si>
  <si>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</si>
  <si>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</si>
  <si>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</si>
  <si>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</si>
  <si>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</si>
  <si>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</si>
  <si>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</si>
  <si>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</si>
  <si>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</si>
  <si>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</si>
  <si>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</si>
  <si>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</si>
  <si>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</si>
  <si>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</si>
  <si>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</si>
  <si>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</si>
  <si>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</si>
  <si>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</si>
  <si>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</si>
  <si>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</si>
  <si>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</si>
  <si>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</si>
  <si>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</si>
  <si>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</si>
  <si>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</si>
  <si>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</si>
  <si>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</si>
  <si>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</si>
  <si>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</si>
  <si>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</si>
  <si>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</si>
  <si>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</si>
  <si>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</si>
  <si>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</si>
  <si>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</si>
  <si>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</si>
  <si>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</si>
  <si>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</si>
  <si>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</si>
  <si>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</si>
  <si>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</si>
  <si>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</si>
  <si>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</si>
  <si>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</si>
  <si>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</si>
  <si>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</si>
  <si>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</si>
  <si>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</si>
  <si>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</si>
  <si>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</si>
  <si>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</si>
  <si>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</si>
  <si>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</si>
  <si>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</si>
  <si>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</si>
  <si>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</si>
  <si>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</si>
  <si>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</si>
  <si>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</si>
  <si>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</si>
  <si>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</si>
  <si>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</si>
  <si>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</si>
  <si>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</si>
  <si>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</si>
  <si>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</si>
  <si>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</si>
  <si>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</si>
  <si>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</si>
  <si>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</si>
  <si>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</si>
  <si>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</si>
  <si>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</si>
  <si>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</si>
  <si>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</si>
  <si>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</si>
  <si>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</si>
  <si>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</si>
  <si>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</si>
  <si>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</si>
  <si>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</si>
  <si>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</si>
  <si>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</si>
  <si>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</si>
  <si>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</si>
  <si>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</si>
  <si>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</si>
  <si>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</si>
  <si>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</si>
  <si>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</si>
  <si>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</si>
  <si>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</si>
  <si>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</si>
  <si>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</si>
  <si>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</si>
  <si>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</si>
  <si>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</si>
  <si>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</si>
  <si>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</si>
  <si>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</si>
  <si>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</si>
  <si>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</si>
  <si>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</si>
  <si>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</si>
  <si>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</si>
  <si>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</si>
  <si>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</si>
  <si>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</si>
  <si>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</si>
  <si>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</si>
  <si>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</si>
  <si>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</si>
  <si>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</si>
  <si>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</si>
  <si>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</si>
  <si>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</si>
  <si>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</si>
  <si>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</si>
  <si>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</si>
  <si>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</si>
  <si>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5   &gt;  </t>
  </si>
  <si>
    <t xml:space="preserve">0.05   &gt; </t>
  </si>
  <si>
    <t xml:space="preserve">0.05  &gt; </t>
  </si>
  <si>
    <t>`</t>
  </si>
  <si>
    <t xml:space="preserve">0.3  &gt; </t>
  </si>
  <si>
    <t xml:space="preserve">0.03  &gt; </t>
  </si>
  <si>
    <t>20.10.15</t>
  </si>
  <si>
    <t>8.10.15</t>
  </si>
  <si>
    <t>13.10.15</t>
  </si>
  <si>
    <t>27.10.15</t>
  </si>
  <si>
    <t>נמשך</t>
  </si>
  <si>
    <t>פרויקט הקמת מגובים מכאנים עדינים במט"ש</t>
  </si>
  <si>
    <t>יעול הוצאת גבבה</t>
  </si>
  <si>
    <t>ללא שינוי</t>
  </si>
  <si>
    <t>הפרויקט ימשך על פני כחצי שנה</t>
  </si>
  <si>
    <t>בוצה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</si>
</sst>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1" zoomScaleNormal="100" workbookViewId="0">
      <selection activeCell="D21" sqref="D21"/>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11.42578125" style="6" customWidth="1"/>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10</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2015</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42278</v>
      </c>
      <c r="C17" s="216"/>
      <c r="D17" s="211" t="s">
        <v>332</v>
      </c>
      <c r="E17" s="8"/>
      <c r="F17" s="217" t="s">
        <v>333</v>
      </c>
      <c r="G17" s="8" t="s">
        <v>334</v>
      </c>
      <c r="H17" s="8" t="s">
        <v>335</v>
      </c>
      <c r="I17" s="11" t="s">
        <v>336</v>
      </c>
      <c r="J17" s="22"/>
      <c r="K17" s="22"/>
      <c r="L17" s="22">
        <v>8</v>
      </c>
      <c r="M17" s="22">
        <v>2014</v>
      </c>
      <c r="N17" s="37"/>
      <c r="O17" s="37"/>
      <c r="P17" s="37"/>
      <c r="Q17" s="37"/>
      <c r="R17" s="37"/>
      <c r="S17" s="37"/>
    </row>
    <row r="18" spans="1:19" ht="15.75" x14ac:dyDescent="0.25">
      <c r="A18" s="22"/>
      <c r="B18" s="168" t="s">
        <v>281</v>
      </c>
      <c r="C18" s="169"/>
      <c r="D18" s="169"/>
      <c r="E18" s="170">
        <v>18800</v>
      </c>
      <c r="F18" s="8"/>
      <c r="G18" s="8"/>
      <c r="H18" s="8"/>
      <c r="I18" s="11"/>
      <c r="J18" s="22"/>
      <c r="K18" s="22"/>
      <c r="L18" s="22">
        <v>9</v>
      </c>
      <c r="M18" s="22">
        <v>2015</v>
      </c>
      <c r="N18" s="22"/>
      <c r="O18" s="22"/>
      <c r="P18" s="22"/>
      <c r="Q18" s="22"/>
      <c r="R18" s="22"/>
      <c r="S18" s="22"/>
    </row>
    <row r="19" spans="1:19" ht="15.75" x14ac:dyDescent="0.25">
      <c r="A19" s="22"/>
      <c r="B19" s="168" t="s">
        <v>282</v>
      </c>
      <c r="C19" s="169"/>
      <c r="D19" s="169"/>
      <c r="E19" s="170">
        <v>961900</v>
      </c>
      <c r="F19" s="8"/>
      <c r="G19" s="8"/>
      <c r="H19" s="8"/>
      <c r="I19" s="11"/>
      <c r="J19" s="22"/>
      <c r="K19" s="22"/>
      <c r="L19" s="22">
        <v>10</v>
      </c>
      <c r="M19" s="22">
        <v>2016</v>
      </c>
      <c r="N19" s="22"/>
      <c r="O19" s="22"/>
      <c r="P19" s="22"/>
      <c r="Q19" s="22"/>
      <c r="R19" s="22"/>
      <c r="S19" s="22"/>
    </row>
    <row r="20" spans="1:19" x14ac:dyDescent="0.2">
      <c r="A20" s="22"/>
      <c r="B20" s="12" t="s">
        <v>337</v>
      </c>
      <c r="C20" s="8"/>
      <c r="D20" s="8"/>
      <c r="E20" s="8">
        <v>858.7</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20" activePane="bottomRight" state="frozen"/>
      <selection pane="topRight" activeCell="C1" sqref="C1"/>
      <selection pane="bottomLeft" activeCell="A14" sqref="A14"/>
      <selection pane="bottomRight" activeCell="F20" sqref="F20"/>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6">
        <v>89</v>
      </c>
      <c r="D4" s="287"/>
      <c r="E4" s="286">
        <v>90</v>
      </c>
      <c r="F4" s="287"/>
      <c r="G4" s="286">
        <v>91</v>
      </c>
      <c r="H4" s="287"/>
      <c r="I4" s="286">
        <v>92</v>
      </c>
      <c r="J4" s="287"/>
      <c r="K4" s="286"/>
      <c r="L4" s="287"/>
      <c r="M4" s="92"/>
    </row>
    <row r="5" spans="1:13" s="93" customFormat="1" ht="16.5" customHeight="1" x14ac:dyDescent="0.2">
      <c r="A5" s="94"/>
      <c r="B5" s="134" t="s">
        <v>10</v>
      </c>
      <c r="C5" s="256" t="s">
        <v>19</v>
      </c>
      <c r="D5" s="257"/>
      <c r="E5" s="256" t="s">
        <v>20</v>
      </c>
      <c r="F5" s="257"/>
      <c r="G5" s="256" t="s">
        <v>21</v>
      </c>
      <c r="H5" s="257"/>
      <c r="I5" s="256" t="s">
        <v>22</v>
      </c>
      <c r="J5" s="257"/>
      <c r="K5" s="256" t="s">
        <v>162</v>
      </c>
      <c r="L5" s="257"/>
      <c r="M5" s="92"/>
    </row>
    <row r="6" spans="1:13" s="93" customFormat="1" ht="17.25" customHeight="1" x14ac:dyDescent="0.2">
      <c r="A6" s="94"/>
      <c r="B6" s="134" t="s">
        <v>11</v>
      </c>
      <c r="C6" s="256" t="s">
        <v>2</v>
      </c>
      <c r="D6" s="257"/>
      <c r="E6" s="256" t="s">
        <v>60</v>
      </c>
      <c r="F6" s="257"/>
      <c r="G6" s="256" t="s">
        <v>61</v>
      </c>
      <c r="H6" s="257"/>
      <c r="I6" s="256" t="s">
        <v>61</v>
      </c>
      <c r="J6" s="257"/>
      <c r="K6" s="256"/>
      <c r="L6" s="257"/>
      <c r="M6" s="92"/>
    </row>
    <row r="7" spans="1:13" s="93" customFormat="1" ht="16.5" customHeight="1" x14ac:dyDescent="0.2">
      <c r="A7" s="94"/>
      <c r="B7" s="134" t="s">
        <v>12</v>
      </c>
      <c r="C7" s="256" t="s">
        <v>210</v>
      </c>
      <c r="D7" s="257"/>
      <c r="E7" s="227" t="s">
        <v>214</v>
      </c>
      <c r="F7" s="228"/>
      <c r="G7" s="227" t="s">
        <v>214</v>
      </c>
      <c r="H7" s="228"/>
      <c r="I7" s="227" t="s">
        <v>214</v>
      </c>
      <c r="J7" s="228"/>
      <c r="K7" s="256"/>
      <c r="L7" s="257"/>
      <c r="M7" s="92"/>
    </row>
    <row r="8" spans="1:13" s="93" customFormat="1" ht="24.75" customHeight="1" x14ac:dyDescent="0.2">
      <c r="A8" s="155"/>
      <c r="B8" s="137" t="s">
        <v>13</v>
      </c>
      <c r="C8" s="288">
        <v>30</v>
      </c>
      <c r="D8" s="288"/>
      <c r="E8" s="288">
        <v>4</v>
      </c>
      <c r="F8" s="288"/>
      <c r="G8" s="288">
        <v>4</v>
      </c>
      <c r="H8" s="288"/>
      <c r="I8" s="288">
        <v>4</v>
      </c>
      <c r="J8" s="288"/>
      <c r="K8" s="288"/>
      <c r="L8" s="288"/>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271</v>
      </c>
      <c r="D14" s="99"/>
      <c r="E14" s="99"/>
      <c r="F14" s="99"/>
      <c r="G14" s="99"/>
      <c r="H14" s="99"/>
      <c r="I14" s="99"/>
      <c r="J14" s="99"/>
      <c r="K14" s="158"/>
      <c r="L14" s="158"/>
      <c r="M14" s="123"/>
    </row>
    <row r="15" spans="1:13" x14ac:dyDescent="0.2">
      <c r="A15" s="98">
        <v>2</v>
      </c>
      <c r="B15" s="98"/>
      <c r="C15" s="99">
        <v>271</v>
      </c>
      <c r="D15" s="99"/>
      <c r="E15" s="99"/>
      <c r="F15" s="99"/>
      <c r="G15" s="99"/>
      <c r="H15" s="99"/>
      <c r="I15" s="99"/>
      <c r="J15" s="99"/>
      <c r="K15" s="158"/>
      <c r="L15" s="158"/>
      <c r="M15" s="123"/>
    </row>
    <row r="16" spans="1:13" x14ac:dyDescent="0.2">
      <c r="A16" s="98">
        <v>3</v>
      </c>
      <c r="B16" s="98"/>
      <c r="C16" s="99">
        <v>271</v>
      </c>
      <c r="D16" s="99"/>
      <c r="E16" s="99"/>
      <c r="F16" s="99"/>
      <c r="G16" s="99"/>
      <c r="H16" s="99"/>
      <c r="I16" s="99"/>
      <c r="J16" s="99"/>
      <c r="K16" s="158"/>
      <c r="L16" s="158"/>
      <c r="M16" s="123"/>
    </row>
    <row r="17" spans="1:13" x14ac:dyDescent="0.2">
      <c r="A17" s="98">
        <v>4</v>
      </c>
      <c r="B17" s="98"/>
      <c r="C17" s="99">
        <v>271</v>
      </c>
      <c r="D17" s="99"/>
      <c r="E17" s="99"/>
      <c r="F17" s="99"/>
      <c r="G17" s="99"/>
      <c r="H17" s="99"/>
      <c r="I17" s="99"/>
      <c r="J17" s="99"/>
      <c r="K17" s="158"/>
      <c r="L17" s="158"/>
      <c r="M17" s="123"/>
    </row>
    <row r="18" spans="1:13" x14ac:dyDescent="0.2">
      <c r="A18" s="98">
        <v>5</v>
      </c>
      <c r="B18" s="98"/>
      <c r="C18" s="99">
        <v>258</v>
      </c>
      <c r="D18" s="99"/>
      <c r="E18" s="99"/>
      <c r="F18" s="99"/>
      <c r="G18" s="99"/>
      <c r="H18" s="99"/>
      <c r="I18" s="99"/>
      <c r="J18" s="99"/>
      <c r="K18" s="158"/>
      <c r="L18" s="158"/>
      <c r="M18" s="123"/>
    </row>
    <row r="19" spans="1:13" x14ac:dyDescent="0.2">
      <c r="A19" s="98">
        <v>6</v>
      </c>
      <c r="B19" s="98"/>
      <c r="C19" s="99">
        <v>269</v>
      </c>
      <c r="D19" s="99"/>
      <c r="E19" s="99"/>
      <c r="F19" s="99"/>
      <c r="G19" s="99"/>
      <c r="H19" s="99"/>
      <c r="I19" s="99"/>
      <c r="J19" s="99"/>
      <c r="K19" s="158"/>
      <c r="L19" s="158"/>
      <c r="M19" s="123"/>
    </row>
    <row r="20" spans="1:13" x14ac:dyDescent="0.2">
      <c r="A20" s="98">
        <v>7</v>
      </c>
      <c r="B20" s="98"/>
      <c r="C20" s="99">
        <v>277</v>
      </c>
      <c r="D20" s="99"/>
      <c r="E20" s="99">
        <v>4.3</v>
      </c>
      <c r="F20" s="99" t="s">
        <v>167</v>
      </c>
      <c r="G20" s="99">
        <v>3.1</v>
      </c>
      <c r="H20" s="99" t="s">
        <v>167</v>
      </c>
      <c r="I20" s="99">
        <v>1.2</v>
      </c>
      <c r="J20" s="99" t="s">
        <v>167</v>
      </c>
      <c r="K20" s="158"/>
      <c r="L20" s="158"/>
      <c r="M20" s="123"/>
    </row>
    <row r="21" spans="1:13" x14ac:dyDescent="0.2">
      <c r="A21" s="98">
        <v>8</v>
      </c>
      <c r="B21" s="98"/>
      <c r="C21" s="99">
        <v>276</v>
      </c>
      <c r="D21" s="99"/>
      <c r="E21" s="99"/>
      <c r="F21" s="99"/>
      <c r="G21" s="99"/>
      <c r="H21" s="99"/>
      <c r="I21" s="99"/>
      <c r="J21" s="99"/>
      <c r="K21" s="158"/>
      <c r="L21" s="158"/>
      <c r="M21" s="123"/>
    </row>
    <row r="22" spans="1:13" x14ac:dyDescent="0.2">
      <c r="A22" s="98">
        <v>9</v>
      </c>
      <c r="B22" s="98"/>
      <c r="C22" s="99">
        <v>271</v>
      </c>
      <c r="D22" s="99"/>
      <c r="E22" s="99"/>
      <c r="F22" s="99"/>
      <c r="G22" s="99"/>
      <c r="H22" s="99"/>
      <c r="I22" s="99"/>
      <c r="J22" s="99"/>
      <c r="K22" s="158"/>
      <c r="L22" s="158"/>
      <c r="M22" s="123"/>
    </row>
    <row r="23" spans="1:13" x14ac:dyDescent="0.2">
      <c r="A23" s="98">
        <v>10</v>
      </c>
      <c r="B23" s="98"/>
      <c r="C23" s="99">
        <v>271</v>
      </c>
      <c r="D23" s="99"/>
      <c r="E23" s="99"/>
      <c r="F23" s="99"/>
      <c r="G23" s="99"/>
      <c r="H23" s="99"/>
      <c r="I23" s="99"/>
      <c r="J23" s="99"/>
      <c r="K23" s="158"/>
      <c r="L23" s="158"/>
      <c r="M23" s="123"/>
    </row>
    <row r="24" spans="1:13" x14ac:dyDescent="0.2">
      <c r="A24" s="98">
        <v>11</v>
      </c>
      <c r="B24" s="98"/>
      <c r="C24" s="99">
        <v>280</v>
      </c>
      <c r="D24" s="99"/>
      <c r="E24" s="99"/>
      <c r="F24" s="99"/>
      <c r="G24" s="99"/>
      <c r="H24" s="99"/>
      <c r="I24" s="99"/>
      <c r="J24" s="99"/>
      <c r="K24" s="158"/>
      <c r="L24" s="158"/>
      <c r="M24" s="123"/>
    </row>
    <row r="25" spans="1:13" x14ac:dyDescent="0.2">
      <c r="A25" s="98">
        <v>12</v>
      </c>
      <c r="B25" s="98"/>
      <c r="C25" s="99">
        <v>281</v>
      </c>
      <c r="D25" s="99"/>
      <c r="E25" s="99">
        <v>3.8</v>
      </c>
      <c r="F25" s="99" t="s">
        <v>167</v>
      </c>
      <c r="G25" s="99">
        <v>2.6</v>
      </c>
      <c r="H25" s="99" t="s">
        <v>167</v>
      </c>
      <c r="I25" s="99">
        <v>1.2</v>
      </c>
      <c r="J25" s="99" t="s">
        <v>167</v>
      </c>
      <c r="K25" s="158"/>
      <c r="L25" s="158"/>
      <c r="M25" s="123"/>
    </row>
    <row r="26" spans="1:13" x14ac:dyDescent="0.2">
      <c r="A26" s="98">
        <v>13</v>
      </c>
      <c r="B26" s="98"/>
      <c r="C26" s="99">
        <v>287</v>
      </c>
      <c r="D26" s="99"/>
      <c r="E26" s="99">
        <v>7.6</v>
      </c>
      <c r="F26" s="99" t="s">
        <v>167</v>
      </c>
      <c r="G26" s="99">
        <v>6.2</v>
      </c>
      <c r="H26" s="99" t="s">
        <v>167</v>
      </c>
      <c r="I26" s="99">
        <v>1.4</v>
      </c>
      <c r="J26" s="99" t="s">
        <v>167</v>
      </c>
      <c r="K26" s="158"/>
      <c r="L26" s="158"/>
      <c r="M26" s="123"/>
    </row>
    <row r="27" spans="1:13" x14ac:dyDescent="0.2">
      <c r="A27" s="98">
        <v>14</v>
      </c>
      <c r="B27" s="98"/>
      <c r="C27" s="99">
        <v>284</v>
      </c>
      <c r="D27" s="99"/>
      <c r="E27" s="99">
        <v>6.7</v>
      </c>
      <c r="F27" s="99" t="s">
        <v>167</v>
      </c>
      <c r="G27" s="99">
        <v>5.4</v>
      </c>
      <c r="H27" s="99" t="s">
        <v>167</v>
      </c>
      <c r="I27" s="99">
        <v>1.3</v>
      </c>
      <c r="J27" s="99" t="s">
        <v>167</v>
      </c>
      <c r="K27" s="158"/>
      <c r="L27" s="158"/>
      <c r="M27" s="123"/>
    </row>
    <row r="28" spans="1:13" x14ac:dyDescent="0.2">
      <c r="A28" s="98">
        <v>15</v>
      </c>
      <c r="B28" s="98"/>
      <c r="C28" s="99">
        <v>275</v>
      </c>
      <c r="D28" s="99"/>
      <c r="E28" s="99"/>
      <c r="F28" s="99"/>
      <c r="G28" s="99"/>
      <c r="H28" s="99"/>
      <c r="I28" s="99"/>
      <c r="J28" s="99"/>
      <c r="K28" s="158"/>
      <c r="L28" s="158"/>
      <c r="M28" s="123"/>
    </row>
    <row r="29" spans="1:13" x14ac:dyDescent="0.2">
      <c r="A29" s="98">
        <v>16</v>
      </c>
      <c r="B29" s="98"/>
      <c r="C29" s="99">
        <v>271</v>
      </c>
      <c r="D29" s="99"/>
      <c r="E29" s="99"/>
      <c r="F29" s="99"/>
      <c r="G29" s="99"/>
      <c r="H29" s="99"/>
      <c r="I29" s="99"/>
      <c r="J29" s="99"/>
      <c r="K29" s="158"/>
      <c r="L29" s="158"/>
      <c r="M29" s="123"/>
    </row>
    <row r="30" spans="1:13" x14ac:dyDescent="0.2">
      <c r="A30" s="98">
        <v>17</v>
      </c>
      <c r="B30" s="98"/>
      <c r="C30" s="99">
        <v>286</v>
      </c>
      <c r="D30" s="99"/>
      <c r="E30" s="99"/>
      <c r="F30" s="99"/>
      <c r="G30" s="99"/>
      <c r="H30" s="99"/>
      <c r="I30" s="99"/>
      <c r="J30" s="99"/>
      <c r="K30" s="158"/>
      <c r="L30" s="158"/>
      <c r="M30" s="123"/>
    </row>
    <row r="31" spans="1:13" x14ac:dyDescent="0.2">
      <c r="A31" s="98">
        <v>18</v>
      </c>
      <c r="B31" s="98"/>
      <c r="C31" s="99">
        <v>277</v>
      </c>
      <c r="D31" s="99"/>
      <c r="E31" s="99"/>
      <c r="F31" s="99"/>
      <c r="G31" s="99"/>
      <c r="H31" s="99"/>
      <c r="I31" s="99"/>
      <c r="J31" s="99"/>
      <c r="K31" s="158"/>
      <c r="L31" s="158"/>
      <c r="M31" s="123"/>
    </row>
    <row r="32" spans="1:13" x14ac:dyDescent="0.2">
      <c r="A32" s="98">
        <v>19</v>
      </c>
      <c r="B32" s="98"/>
      <c r="C32" s="99">
        <v>291</v>
      </c>
      <c r="D32" s="99"/>
      <c r="E32" s="99">
        <v>4.7</v>
      </c>
      <c r="F32" s="99" t="s">
        <v>167</v>
      </c>
      <c r="G32" s="99">
        <v>3</v>
      </c>
      <c r="H32" s="99" t="s">
        <v>167</v>
      </c>
      <c r="I32" s="99">
        <v>1.7</v>
      </c>
      <c r="J32" s="99" t="s">
        <v>167</v>
      </c>
      <c r="K32" s="158"/>
      <c r="L32" s="158"/>
      <c r="M32" s="123"/>
    </row>
    <row r="33" spans="1:13" x14ac:dyDescent="0.2">
      <c r="A33" s="98">
        <v>20</v>
      </c>
      <c r="B33" s="98"/>
      <c r="C33" s="99">
        <v>282</v>
      </c>
      <c r="D33" s="99"/>
      <c r="E33" s="99">
        <v>5.4</v>
      </c>
      <c r="F33" s="99" t="s">
        <v>167</v>
      </c>
      <c r="G33" s="99">
        <v>4.4000000000000004</v>
      </c>
      <c r="H33" s="99" t="s">
        <v>167</v>
      </c>
      <c r="I33" s="99">
        <v>1</v>
      </c>
      <c r="J33" s="99" t="s">
        <v>167</v>
      </c>
      <c r="K33" s="158"/>
      <c r="L33" s="158"/>
      <c r="M33" s="123"/>
    </row>
    <row r="34" spans="1:13" x14ac:dyDescent="0.2">
      <c r="A34" s="98">
        <v>21</v>
      </c>
      <c r="B34" s="98"/>
      <c r="C34" s="99">
        <v>282</v>
      </c>
      <c r="D34" s="99"/>
      <c r="E34" s="99">
        <v>3.7</v>
      </c>
      <c r="F34" s="99" t="s">
        <v>167</v>
      </c>
      <c r="G34" s="99">
        <v>3.1</v>
      </c>
      <c r="H34" s="99" t="s">
        <v>167</v>
      </c>
      <c r="I34" s="99">
        <v>0.6</v>
      </c>
      <c r="J34" s="99" t="s">
        <v>167</v>
      </c>
      <c r="K34" s="158"/>
      <c r="L34" s="158"/>
      <c r="M34" s="123"/>
    </row>
    <row r="35" spans="1:13" x14ac:dyDescent="0.2">
      <c r="A35" s="98">
        <v>22</v>
      </c>
      <c r="B35" s="98"/>
      <c r="C35" s="99">
        <v>287</v>
      </c>
      <c r="D35" s="99"/>
      <c r="E35" s="99"/>
      <c r="F35" s="99"/>
      <c r="G35" s="99"/>
      <c r="H35" s="99"/>
      <c r="I35" s="99"/>
      <c r="J35" s="99"/>
      <c r="K35" s="158"/>
      <c r="L35" s="158"/>
      <c r="M35" s="123"/>
    </row>
    <row r="36" spans="1:13" x14ac:dyDescent="0.2">
      <c r="A36" s="98">
        <v>23</v>
      </c>
      <c r="B36" s="98"/>
      <c r="C36" s="99">
        <v>271</v>
      </c>
      <c r="D36" s="99"/>
      <c r="E36" s="99"/>
      <c r="F36" s="99"/>
      <c r="G36" s="99"/>
      <c r="H36" s="99"/>
      <c r="I36" s="99"/>
      <c r="J36" s="99"/>
      <c r="K36" s="158"/>
      <c r="L36" s="158"/>
      <c r="M36" s="123"/>
    </row>
    <row r="37" spans="1:13" x14ac:dyDescent="0.2">
      <c r="A37" s="98">
        <v>24</v>
      </c>
      <c r="B37" s="98"/>
      <c r="C37" s="99">
        <v>283</v>
      </c>
      <c r="D37" s="99"/>
      <c r="E37" s="99"/>
      <c r="F37" s="99"/>
      <c r="G37" s="99"/>
      <c r="H37" s="99"/>
      <c r="I37" s="99"/>
      <c r="J37" s="99"/>
      <c r="K37" s="158"/>
      <c r="L37" s="158"/>
      <c r="M37" s="123"/>
    </row>
    <row r="38" spans="1:13" x14ac:dyDescent="0.2">
      <c r="A38" s="98">
        <v>25</v>
      </c>
      <c r="B38" s="98"/>
      <c r="C38" s="99">
        <v>301</v>
      </c>
      <c r="D38" s="99"/>
      <c r="E38" s="99"/>
      <c r="F38" s="99"/>
      <c r="G38" s="99"/>
      <c r="H38" s="99"/>
      <c r="I38" s="99"/>
      <c r="J38" s="99"/>
      <c r="K38" s="158"/>
      <c r="L38" s="158"/>
      <c r="M38" s="123"/>
    </row>
    <row r="39" spans="1:13" x14ac:dyDescent="0.2">
      <c r="A39" s="98">
        <v>26</v>
      </c>
      <c r="B39" s="98"/>
      <c r="C39" s="99">
        <v>293</v>
      </c>
      <c r="D39" s="99"/>
      <c r="E39" s="99">
        <v>3.5</v>
      </c>
      <c r="F39" s="99" t="s">
        <v>167</v>
      </c>
      <c r="G39" s="99">
        <v>2.7</v>
      </c>
      <c r="H39" s="99" t="s">
        <v>167</v>
      </c>
      <c r="I39" s="99">
        <v>0.8</v>
      </c>
      <c r="J39" s="99" t="s">
        <v>167</v>
      </c>
      <c r="K39" s="158"/>
      <c r="L39" s="158"/>
      <c r="M39" s="123"/>
    </row>
    <row r="40" spans="1:13" x14ac:dyDescent="0.2">
      <c r="A40" s="98">
        <v>27</v>
      </c>
      <c r="B40" s="98"/>
      <c r="C40" s="99">
        <v>271</v>
      </c>
      <c r="D40" s="99"/>
      <c r="E40" s="99">
        <v>5.2</v>
      </c>
      <c r="F40" s="99" t="s">
        <v>167</v>
      </c>
      <c r="G40" s="99">
        <v>4</v>
      </c>
      <c r="H40" s="99" t="s">
        <v>167</v>
      </c>
      <c r="I40" s="99">
        <v>1.2</v>
      </c>
      <c r="J40" s="99" t="s">
        <v>167</v>
      </c>
      <c r="K40" s="158"/>
      <c r="L40" s="158"/>
      <c r="M40" s="123"/>
    </row>
    <row r="41" spans="1:13" x14ac:dyDescent="0.2">
      <c r="A41" s="98">
        <v>28</v>
      </c>
      <c r="B41" s="98"/>
      <c r="C41" s="99">
        <v>302</v>
      </c>
      <c r="D41" s="99"/>
      <c r="E41" s="99">
        <v>4.9000000000000004</v>
      </c>
      <c r="F41" s="99" t="s">
        <v>167</v>
      </c>
      <c r="G41" s="99">
        <v>3.6</v>
      </c>
      <c r="H41" s="99" t="s">
        <v>167</v>
      </c>
      <c r="I41" s="99">
        <v>1.3</v>
      </c>
      <c r="J41" s="99" t="s">
        <v>167</v>
      </c>
      <c r="K41" s="158"/>
      <c r="L41" s="158"/>
      <c r="M41" s="123"/>
    </row>
    <row r="42" spans="1:13" x14ac:dyDescent="0.2">
      <c r="A42" s="98">
        <v>29</v>
      </c>
      <c r="B42" s="98"/>
      <c r="C42" s="99">
        <v>299</v>
      </c>
      <c r="D42" s="99"/>
      <c r="E42" s="99"/>
      <c r="F42" s="99"/>
      <c r="G42" s="99"/>
      <c r="H42" s="99"/>
      <c r="I42" s="99"/>
      <c r="J42" s="99"/>
      <c r="K42" s="158"/>
      <c r="L42" s="158"/>
      <c r="M42" s="123"/>
    </row>
    <row r="43" spans="1:13" x14ac:dyDescent="0.2">
      <c r="A43" s="98">
        <v>30</v>
      </c>
      <c r="B43" s="98"/>
      <c r="C43" s="99">
        <v>271</v>
      </c>
      <c r="D43" s="99"/>
      <c r="E43" s="99"/>
      <c r="F43" s="99"/>
      <c r="G43" s="99"/>
      <c r="H43" s="99"/>
      <c r="I43" s="99"/>
      <c r="J43" s="99"/>
      <c r="K43" s="158"/>
      <c r="L43" s="158"/>
      <c r="M43" s="123"/>
    </row>
    <row r="44" spans="1:13" x14ac:dyDescent="0.2">
      <c r="A44" s="98">
        <v>31</v>
      </c>
      <c r="B44" s="98"/>
      <c r="C44" s="99">
        <v>291</v>
      </c>
      <c r="D44" s="99"/>
      <c r="E44" s="99"/>
      <c r="F44" s="99"/>
      <c r="G44" s="99"/>
      <c r="H44" s="99"/>
      <c r="I44" s="99"/>
      <c r="J44" s="99"/>
      <c r="K44" s="158"/>
      <c r="L44" s="158"/>
      <c r="M44" s="123"/>
    </row>
    <row r="45" spans="1:13" x14ac:dyDescent="0.2">
      <c r="A45" s="67" t="s">
        <v>14</v>
      </c>
      <c r="B45" s="100"/>
      <c r="C45" s="100">
        <f>COUNT(C14:C44)</f>
        <v>31</v>
      </c>
      <c r="D45" s="100"/>
      <c r="E45" s="100">
        <f>COUNT(E14:E44)</f>
        <v>10</v>
      </c>
      <c r="F45" s="100"/>
      <c r="G45" s="100">
        <f>COUNT(G14:G44)</f>
        <v>10</v>
      </c>
      <c r="H45" s="100"/>
      <c r="I45" s="100">
        <f>COUNT(I14:I44)</f>
        <v>10</v>
      </c>
      <c r="J45" s="100"/>
      <c r="K45" s="100">
        <f>COUNT(K14:K44)</f>
        <v>0</v>
      </c>
      <c r="L45" s="100"/>
      <c r="M45" s="123"/>
    </row>
    <row r="46" spans="1:13" x14ac:dyDescent="0.2">
      <c r="A46" s="101" t="s">
        <v>234</v>
      </c>
      <c r="B46" s="100"/>
      <c r="C46" s="68">
        <f>AVERAGE(C14:C44)</f>
        <v>279.70967741935482</v>
      </c>
      <c r="D46" s="100"/>
      <c r="E46" s="68">
        <f>AVERAGE(E14:E44)</f>
        <v>4.9800000000000004</v>
      </c>
      <c r="F46" s="100"/>
      <c r="G46" s="68">
        <f>AVERAGE(G14:G44)</f>
        <v>3.81</v>
      </c>
      <c r="H46" s="100"/>
      <c r="I46" s="68">
        <f>AVERAGE(I14:I44)</f>
        <v>1.1700000000000002</v>
      </c>
      <c r="J46" s="100"/>
      <c r="K46" s="68" t="e">
        <f>AVERAGE(K14:K44)</f>
        <v>#DIV/0!</v>
      </c>
      <c r="L46" s="100"/>
      <c r="M46" s="123"/>
    </row>
    <row r="47" spans="1:13" x14ac:dyDescent="0.2">
      <c r="A47" s="101" t="s">
        <v>16</v>
      </c>
      <c r="B47" s="100"/>
      <c r="C47" s="100">
        <f>MAX(C14:C44)</f>
        <v>302</v>
      </c>
      <c r="D47" s="100"/>
      <c r="E47" s="100">
        <f>MAX(E14:E44)</f>
        <v>7.6</v>
      </c>
      <c r="F47" s="100"/>
      <c r="G47" s="100">
        <f>MAX(G14:G44)</f>
        <v>6.2</v>
      </c>
      <c r="H47" s="100"/>
      <c r="I47" s="100">
        <f>MAX(I14:I44)</f>
        <v>1.7</v>
      </c>
      <c r="J47" s="100"/>
      <c r="K47" s="100">
        <f>MAX(K14:K44)</f>
        <v>0</v>
      </c>
      <c r="L47" s="100"/>
      <c r="M47" s="123"/>
    </row>
    <row r="48" spans="1:13" x14ac:dyDescent="0.2">
      <c r="A48" s="101" t="s">
        <v>15</v>
      </c>
      <c r="B48" s="100"/>
      <c r="C48" s="100">
        <f>MIN(C14:C44)</f>
        <v>258</v>
      </c>
      <c r="D48" s="100"/>
      <c r="E48" s="100">
        <f>MIN(E14:E44)</f>
        <v>3.5</v>
      </c>
      <c r="F48" s="100"/>
      <c r="G48" s="100">
        <f>MIN(G14:G44)</f>
        <v>2.6</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E17" activePane="bottomRight" state="frozen"/>
      <selection pane="topRight" activeCell="C1" sqref="C1"/>
      <selection pane="bottomLeft" activeCell="A14" sqref="A14"/>
      <selection pane="bottomRight" activeCell="L20" sqref="L20"/>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89">
        <v>93</v>
      </c>
      <c r="D4" s="290"/>
      <c r="E4" s="289">
        <v>89</v>
      </c>
      <c r="F4" s="290"/>
      <c r="G4" s="289">
        <v>90</v>
      </c>
      <c r="H4" s="290"/>
      <c r="I4" s="289">
        <v>91</v>
      </c>
      <c r="J4" s="290"/>
      <c r="K4" s="289">
        <v>92</v>
      </c>
      <c r="L4" s="290"/>
      <c r="M4" s="289"/>
      <c r="N4" s="290"/>
      <c r="O4" s="50"/>
    </row>
    <row r="5" spans="1:15" s="57" customFormat="1" ht="48" customHeight="1" x14ac:dyDescent="0.2">
      <c r="A5" s="106"/>
      <c r="B5" s="131" t="s">
        <v>10</v>
      </c>
      <c r="C5" s="227" t="s">
        <v>268</v>
      </c>
      <c r="D5" s="228"/>
      <c r="E5" s="227" t="s">
        <v>19</v>
      </c>
      <c r="F5" s="228"/>
      <c r="G5" s="227" t="s">
        <v>20</v>
      </c>
      <c r="H5" s="228"/>
      <c r="I5" s="227" t="s">
        <v>21</v>
      </c>
      <c r="J5" s="228"/>
      <c r="K5" s="235" t="s">
        <v>22</v>
      </c>
      <c r="L5" s="235"/>
      <c r="M5" s="227" t="s">
        <v>162</v>
      </c>
      <c r="N5" s="228"/>
      <c r="O5" s="56"/>
    </row>
    <row r="6" spans="1:15" s="57" customFormat="1" ht="38.25" customHeight="1" x14ac:dyDescent="0.2">
      <c r="A6" s="106"/>
      <c r="B6" s="131" t="s">
        <v>11</v>
      </c>
      <c r="C6" s="227" t="s">
        <v>23</v>
      </c>
      <c r="D6" s="228"/>
      <c r="E6" s="227" t="s">
        <v>2</v>
      </c>
      <c r="F6" s="228"/>
      <c r="G6" s="227" t="s">
        <v>60</v>
      </c>
      <c r="H6" s="228"/>
      <c r="I6" s="227" t="s">
        <v>61</v>
      </c>
      <c r="J6" s="228"/>
      <c r="K6" s="235" t="s">
        <v>61</v>
      </c>
      <c r="L6" s="235"/>
      <c r="M6" s="227"/>
      <c r="N6" s="228"/>
      <c r="O6" s="56"/>
    </row>
    <row r="7" spans="1:15" s="57" customFormat="1" ht="15.75" customHeight="1" x14ac:dyDescent="0.2">
      <c r="A7" s="106"/>
      <c r="B7" s="131" t="s">
        <v>12</v>
      </c>
      <c r="C7" s="227" t="s">
        <v>214</v>
      </c>
      <c r="D7" s="228"/>
      <c r="E7" s="227" t="s">
        <v>214</v>
      </c>
      <c r="F7" s="228"/>
      <c r="G7" s="227" t="s">
        <v>214</v>
      </c>
      <c r="H7" s="228"/>
      <c r="I7" s="227" t="s">
        <v>214</v>
      </c>
      <c r="J7" s="228"/>
      <c r="K7" s="227" t="s">
        <v>214</v>
      </c>
      <c r="L7" s="228"/>
      <c r="M7" s="227"/>
      <c r="N7" s="228"/>
      <c r="O7" s="56"/>
    </row>
    <row r="8" spans="1:15" s="57" customFormat="1" ht="27.75" customHeight="1" x14ac:dyDescent="0.2">
      <c r="A8" s="54"/>
      <c r="B8" s="131" t="s">
        <v>13</v>
      </c>
      <c r="C8" s="291" t="s">
        <v>235</v>
      </c>
      <c r="D8" s="291"/>
      <c r="E8" s="288">
        <v>4</v>
      </c>
      <c r="F8" s="288"/>
      <c r="G8" s="288">
        <v>4</v>
      </c>
      <c r="H8" s="288"/>
      <c r="I8" s="288">
        <v>4</v>
      </c>
      <c r="J8" s="288"/>
      <c r="K8" s="288">
        <v>4</v>
      </c>
      <c r="L8" s="288"/>
      <c r="M8" s="227"/>
      <c r="N8" s="228"/>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271</v>
      </c>
      <c r="F14" s="63"/>
      <c r="G14" s="63"/>
      <c r="H14" s="63"/>
      <c r="I14" s="63"/>
      <c r="J14" s="63"/>
      <c r="K14" s="63"/>
      <c r="L14" s="63"/>
      <c r="M14" s="144"/>
      <c r="N14" s="144"/>
      <c r="O14" s="50"/>
    </row>
    <row r="15" spans="1:15" x14ac:dyDescent="0.2">
      <c r="A15" s="61">
        <v>2</v>
      </c>
      <c r="B15" s="61"/>
      <c r="C15" s="63"/>
      <c r="D15" s="63"/>
      <c r="E15" s="63">
        <v>271</v>
      </c>
      <c r="F15" s="63"/>
      <c r="G15" s="63"/>
      <c r="H15" s="63"/>
      <c r="I15" s="63"/>
      <c r="J15" s="63"/>
      <c r="K15" s="63"/>
      <c r="L15" s="63"/>
      <c r="M15" s="144"/>
      <c r="N15" s="144"/>
      <c r="O15" s="50"/>
    </row>
    <row r="16" spans="1:15" x14ac:dyDescent="0.2">
      <c r="A16" s="61">
        <v>3</v>
      </c>
      <c r="B16" s="61"/>
      <c r="C16" s="63"/>
      <c r="D16" s="63"/>
      <c r="E16" s="63">
        <v>271</v>
      </c>
      <c r="F16" s="63"/>
      <c r="G16" s="63"/>
      <c r="H16" s="63"/>
      <c r="I16" s="63"/>
      <c r="J16" s="63"/>
      <c r="K16" s="63"/>
      <c r="L16" s="63"/>
      <c r="M16" s="144"/>
      <c r="N16" s="144"/>
      <c r="O16" s="50"/>
    </row>
    <row r="17" spans="1:15" x14ac:dyDescent="0.2">
      <c r="A17" s="61">
        <v>4</v>
      </c>
      <c r="B17" s="61"/>
      <c r="C17" s="63"/>
      <c r="D17" s="63"/>
      <c r="E17" s="63">
        <v>271</v>
      </c>
      <c r="F17" s="63"/>
      <c r="G17" s="63"/>
      <c r="H17" s="63"/>
      <c r="I17" s="63"/>
      <c r="J17" s="63"/>
      <c r="K17" s="63"/>
      <c r="L17" s="63"/>
      <c r="M17" s="144"/>
      <c r="N17" s="144"/>
      <c r="O17" s="50"/>
    </row>
    <row r="18" spans="1:15" x14ac:dyDescent="0.2">
      <c r="A18" s="61">
        <v>5</v>
      </c>
      <c r="B18" s="61"/>
      <c r="C18" s="63"/>
      <c r="D18" s="63"/>
      <c r="E18" s="63">
        <v>258</v>
      </c>
      <c r="F18" s="63"/>
      <c r="G18" s="63"/>
      <c r="H18" s="63"/>
      <c r="I18" s="63"/>
      <c r="J18" s="63"/>
      <c r="K18" s="63"/>
      <c r="L18" s="63"/>
      <c r="M18" s="144"/>
      <c r="N18" s="144"/>
      <c r="O18" s="50"/>
    </row>
    <row r="19" spans="1:15" x14ac:dyDescent="0.2">
      <c r="A19" s="61">
        <v>6</v>
      </c>
      <c r="B19" s="61"/>
      <c r="C19" s="63"/>
      <c r="D19" s="63"/>
      <c r="E19" s="63">
        <v>269</v>
      </c>
      <c r="F19" s="63"/>
      <c r="G19" s="63"/>
      <c r="H19" s="63"/>
      <c r="I19" s="63"/>
      <c r="J19" s="63"/>
      <c r="K19" s="63"/>
      <c r="L19" s="63"/>
      <c r="M19" s="144"/>
      <c r="N19" s="144"/>
      <c r="O19" s="50"/>
    </row>
    <row r="20" spans="1:15" x14ac:dyDescent="0.2">
      <c r="A20" s="61">
        <v>7</v>
      </c>
      <c r="B20" s="61"/>
      <c r="C20" s="63"/>
      <c r="D20" s="63"/>
      <c r="E20" s="63">
        <v>277</v>
      </c>
      <c r="F20" s="63"/>
      <c r="G20" s="63">
        <v>2.6</v>
      </c>
      <c r="H20" s="63" t="s">
        <v>167</v>
      </c>
      <c r="I20" s="63">
        <v>1.7</v>
      </c>
      <c r="J20" s="63" t="s">
        <v>167</v>
      </c>
      <c r="K20" s="63">
        <v>0.9</v>
      </c>
      <c r="L20" s="63" t="s">
        <v>167</v>
      </c>
      <c r="M20" s="144"/>
      <c r="N20" s="144"/>
      <c r="O20" s="50"/>
    </row>
    <row r="21" spans="1:15" x14ac:dyDescent="0.2">
      <c r="A21" s="61">
        <v>8</v>
      </c>
      <c r="B21" s="61"/>
      <c r="C21" s="63"/>
      <c r="D21" s="63"/>
      <c r="E21" s="63">
        <v>276</v>
      </c>
      <c r="F21" s="63"/>
      <c r="G21" s="63"/>
      <c r="H21" s="63"/>
      <c r="I21" s="63"/>
      <c r="J21" s="63"/>
      <c r="K21" s="63"/>
      <c r="L21" s="63"/>
      <c r="M21" s="144"/>
      <c r="N21" s="144"/>
      <c r="O21" s="50"/>
    </row>
    <row r="22" spans="1:15" x14ac:dyDescent="0.2">
      <c r="A22" s="61">
        <v>9</v>
      </c>
      <c r="B22" s="61"/>
      <c r="C22" s="63"/>
      <c r="D22" s="63"/>
      <c r="E22" s="63">
        <v>271</v>
      </c>
      <c r="F22" s="63"/>
      <c r="G22" s="63"/>
      <c r="H22" s="63"/>
      <c r="I22" s="63"/>
      <c r="J22" s="63"/>
      <c r="K22" s="63"/>
      <c r="L22" s="63"/>
      <c r="M22" s="144"/>
      <c r="N22" s="144"/>
      <c r="O22" s="50"/>
    </row>
    <row r="23" spans="1:15" x14ac:dyDescent="0.2">
      <c r="A23" s="61">
        <v>10</v>
      </c>
      <c r="B23" s="61"/>
      <c r="C23" s="63"/>
      <c r="D23" s="63"/>
      <c r="E23" s="63">
        <v>271</v>
      </c>
      <c r="F23" s="63"/>
      <c r="G23" s="63"/>
      <c r="H23" s="63"/>
      <c r="I23" s="63"/>
      <c r="J23" s="63"/>
      <c r="K23" s="63"/>
      <c r="L23" s="63"/>
      <c r="M23" s="144"/>
      <c r="N23" s="144"/>
      <c r="O23" s="50"/>
    </row>
    <row r="24" spans="1:15" x14ac:dyDescent="0.2">
      <c r="A24" s="61">
        <v>11</v>
      </c>
      <c r="B24" s="61"/>
      <c r="C24" s="63"/>
      <c r="D24" s="63"/>
      <c r="E24" s="63">
        <v>280</v>
      </c>
      <c r="F24" s="63"/>
      <c r="G24" s="63"/>
      <c r="H24" s="63"/>
      <c r="I24" s="63"/>
      <c r="J24" s="63"/>
      <c r="K24" s="63"/>
      <c r="L24" s="63"/>
      <c r="M24" s="144"/>
      <c r="N24" s="144"/>
      <c r="O24" s="50"/>
    </row>
    <row r="25" spans="1:15" x14ac:dyDescent="0.2">
      <c r="A25" s="61">
        <v>12</v>
      </c>
      <c r="B25" s="61"/>
      <c r="C25" s="63"/>
      <c r="D25" s="63"/>
      <c r="E25" s="63">
        <v>281</v>
      </c>
      <c r="F25" s="63"/>
      <c r="G25" s="63">
        <v>2.2999999999999998</v>
      </c>
      <c r="H25" s="63" t="s">
        <v>167</v>
      </c>
      <c r="I25" s="63">
        <v>1.5</v>
      </c>
      <c r="J25" s="63" t="s">
        <v>167</v>
      </c>
      <c r="K25" s="63">
        <v>0.8</v>
      </c>
      <c r="L25" s="63" t="s">
        <v>167</v>
      </c>
      <c r="M25" s="144"/>
      <c r="N25" s="144"/>
      <c r="O25" s="50"/>
    </row>
    <row r="26" spans="1:15" x14ac:dyDescent="0.2">
      <c r="A26" s="61">
        <v>13</v>
      </c>
      <c r="B26" s="61"/>
      <c r="C26" s="63"/>
      <c r="D26" s="63"/>
      <c r="E26" s="63">
        <v>287</v>
      </c>
      <c r="F26" s="63"/>
      <c r="G26" s="63">
        <v>2.6</v>
      </c>
      <c r="H26" s="63" t="s">
        <v>167</v>
      </c>
      <c r="I26" s="63">
        <v>1.8</v>
      </c>
      <c r="J26" s="63" t="s">
        <v>167</v>
      </c>
      <c r="K26" s="63">
        <v>0.8</v>
      </c>
      <c r="L26" s="63" t="s">
        <v>167</v>
      </c>
      <c r="M26" s="144"/>
      <c r="N26" s="144"/>
      <c r="O26" s="50"/>
    </row>
    <row r="27" spans="1:15" x14ac:dyDescent="0.2">
      <c r="A27" s="61">
        <v>14</v>
      </c>
      <c r="B27" s="61"/>
      <c r="C27" s="63"/>
      <c r="D27" s="63"/>
      <c r="E27" s="63">
        <v>284</v>
      </c>
      <c r="F27" s="63"/>
      <c r="G27" s="63">
        <v>1.9</v>
      </c>
      <c r="H27" s="63" t="s">
        <v>167</v>
      </c>
      <c r="I27" s="63">
        <v>1</v>
      </c>
      <c r="J27" s="63" t="s">
        <v>167</v>
      </c>
      <c r="K27" s="63">
        <v>0.9</v>
      </c>
      <c r="L27" s="63" t="s">
        <v>167</v>
      </c>
      <c r="M27" s="144"/>
      <c r="N27" s="144"/>
      <c r="O27" s="50"/>
    </row>
    <row r="28" spans="1:15" x14ac:dyDescent="0.2">
      <c r="A28" s="61">
        <v>15</v>
      </c>
      <c r="B28" s="61"/>
      <c r="C28" s="63"/>
      <c r="D28" s="63"/>
      <c r="E28" s="63">
        <v>275</v>
      </c>
      <c r="F28" s="63"/>
      <c r="G28" s="63"/>
      <c r="H28" s="63"/>
      <c r="I28" s="63"/>
      <c r="J28" s="63"/>
      <c r="K28" s="63"/>
      <c r="L28" s="63"/>
      <c r="M28" s="144"/>
      <c r="N28" s="144"/>
      <c r="O28" s="50"/>
    </row>
    <row r="29" spans="1:15" x14ac:dyDescent="0.2">
      <c r="A29" s="61">
        <v>16</v>
      </c>
      <c r="B29" s="61"/>
      <c r="C29" s="63"/>
      <c r="D29" s="63"/>
      <c r="E29" s="63">
        <v>271</v>
      </c>
      <c r="F29" s="63"/>
      <c r="G29" s="63"/>
      <c r="H29" s="63"/>
      <c r="I29" s="63"/>
      <c r="J29" s="63"/>
      <c r="K29" s="63"/>
      <c r="L29" s="63"/>
      <c r="M29" s="144"/>
      <c r="N29" s="144"/>
      <c r="O29" s="50"/>
    </row>
    <row r="30" spans="1:15" x14ac:dyDescent="0.2">
      <c r="A30" s="61">
        <v>17</v>
      </c>
      <c r="B30" s="61"/>
      <c r="C30" s="63"/>
      <c r="D30" s="63"/>
      <c r="E30" s="63">
        <v>286</v>
      </c>
      <c r="F30" s="63"/>
      <c r="G30" s="63"/>
      <c r="H30" s="63"/>
      <c r="I30" s="63"/>
      <c r="J30" s="63"/>
      <c r="K30" s="63"/>
      <c r="L30" s="63"/>
      <c r="M30" s="144"/>
      <c r="N30" s="144"/>
      <c r="O30" s="50"/>
    </row>
    <row r="31" spans="1:15" x14ac:dyDescent="0.2">
      <c r="A31" s="61">
        <v>18</v>
      </c>
      <c r="B31" s="61"/>
      <c r="C31" s="63"/>
      <c r="D31" s="63"/>
      <c r="E31" s="63">
        <v>277</v>
      </c>
      <c r="F31" s="63"/>
      <c r="G31" s="63"/>
      <c r="H31" s="63"/>
      <c r="I31" s="63"/>
      <c r="J31" s="63"/>
      <c r="K31" s="63"/>
      <c r="L31" s="63"/>
      <c r="M31" s="144"/>
      <c r="N31" s="144"/>
      <c r="O31" s="50"/>
    </row>
    <row r="32" spans="1:15" x14ac:dyDescent="0.2">
      <c r="A32" s="61">
        <v>19</v>
      </c>
      <c r="B32" s="61"/>
      <c r="C32" s="63"/>
      <c r="D32" s="63"/>
      <c r="E32" s="63">
        <v>291</v>
      </c>
      <c r="F32" s="63"/>
      <c r="G32" s="63">
        <v>2.2000000000000002</v>
      </c>
      <c r="H32" s="63" t="s">
        <v>167</v>
      </c>
      <c r="I32" s="63">
        <v>1.4</v>
      </c>
      <c r="J32" s="63" t="s">
        <v>167</v>
      </c>
      <c r="K32" s="63">
        <v>0.8</v>
      </c>
      <c r="L32" s="63" t="s">
        <v>167</v>
      </c>
      <c r="M32" s="144"/>
      <c r="N32" s="144"/>
      <c r="O32" s="50"/>
    </row>
    <row r="33" spans="1:15" x14ac:dyDescent="0.2">
      <c r="A33" s="61">
        <v>20</v>
      </c>
      <c r="B33" s="61"/>
      <c r="C33" s="63"/>
      <c r="D33" s="63"/>
      <c r="E33" s="63">
        <v>282</v>
      </c>
      <c r="F33" s="63"/>
      <c r="G33" s="63">
        <v>2.1</v>
      </c>
      <c r="H33" s="63" t="s">
        <v>167</v>
      </c>
      <c r="I33" s="63">
        <v>1.2</v>
      </c>
      <c r="J33" s="63" t="s">
        <v>167</v>
      </c>
      <c r="K33" s="63">
        <v>0.9</v>
      </c>
      <c r="L33" s="63" t="s">
        <v>167</v>
      </c>
      <c r="M33" s="144"/>
      <c r="N33" s="144"/>
      <c r="O33" s="50"/>
    </row>
    <row r="34" spans="1:15" x14ac:dyDescent="0.2">
      <c r="A34" s="61">
        <v>21</v>
      </c>
      <c r="B34" s="61"/>
      <c r="C34" s="63"/>
      <c r="D34" s="63"/>
      <c r="E34" s="63">
        <v>282</v>
      </c>
      <c r="F34" s="63"/>
      <c r="G34" s="63">
        <v>2.2999999999999998</v>
      </c>
      <c r="H34" s="63" t="s">
        <v>167</v>
      </c>
      <c r="I34" s="63">
        <v>1.5</v>
      </c>
      <c r="J34" s="63" t="s">
        <v>167</v>
      </c>
      <c r="K34" s="63">
        <v>0.8</v>
      </c>
      <c r="L34" s="63" t="s">
        <v>167</v>
      </c>
      <c r="M34" s="144"/>
      <c r="N34" s="144"/>
      <c r="O34" s="50"/>
    </row>
    <row r="35" spans="1:15" x14ac:dyDescent="0.2">
      <c r="A35" s="61">
        <v>22</v>
      </c>
      <c r="B35" s="61"/>
      <c r="C35" s="63"/>
      <c r="D35" s="63"/>
      <c r="E35" s="63">
        <v>287</v>
      </c>
      <c r="F35" s="63"/>
      <c r="G35" s="63"/>
      <c r="H35" s="63"/>
      <c r="I35" s="63"/>
      <c r="J35" s="63"/>
      <c r="K35" s="63"/>
      <c r="L35" s="63"/>
      <c r="M35" s="144"/>
      <c r="N35" s="144"/>
      <c r="O35" s="50"/>
    </row>
    <row r="36" spans="1:15" x14ac:dyDescent="0.2">
      <c r="A36" s="61">
        <v>23</v>
      </c>
      <c r="B36" s="61"/>
      <c r="C36" s="63"/>
      <c r="D36" s="63"/>
      <c r="E36" s="63">
        <v>271</v>
      </c>
      <c r="F36" s="63"/>
      <c r="G36" s="63"/>
      <c r="H36" s="63"/>
      <c r="I36" s="63"/>
      <c r="J36" s="63"/>
      <c r="K36" s="63"/>
      <c r="L36" s="63"/>
      <c r="M36" s="144"/>
      <c r="N36" s="144"/>
      <c r="O36" s="50"/>
    </row>
    <row r="37" spans="1:15" x14ac:dyDescent="0.2">
      <c r="A37" s="61">
        <v>24</v>
      </c>
      <c r="B37" s="61"/>
      <c r="C37" s="63"/>
      <c r="D37" s="63"/>
      <c r="E37" s="63">
        <v>283</v>
      </c>
      <c r="F37" s="63"/>
      <c r="G37" s="63"/>
      <c r="H37" s="63"/>
      <c r="I37" s="63"/>
      <c r="J37" s="63"/>
      <c r="K37" s="63"/>
      <c r="L37" s="63"/>
      <c r="M37" s="144"/>
      <c r="N37" s="144"/>
      <c r="O37" s="50"/>
    </row>
    <row r="38" spans="1:15" x14ac:dyDescent="0.2">
      <c r="A38" s="61">
        <v>25</v>
      </c>
      <c r="B38" s="61"/>
      <c r="C38" s="63"/>
      <c r="D38" s="63"/>
      <c r="E38" s="63">
        <v>301</v>
      </c>
      <c r="F38" s="63"/>
      <c r="G38" s="63"/>
      <c r="H38" s="63"/>
      <c r="I38" s="63"/>
      <c r="J38" s="63"/>
      <c r="K38" s="63"/>
      <c r="L38" s="63"/>
      <c r="M38" s="144"/>
      <c r="N38" s="144"/>
      <c r="O38" s="50"/>
    </row>
    <row r="39" spans="1:15" x14ac:dyDescent="0.2">
      <c r="A39" s="61">
        <v>26</v>
      </c>
      <c r="B39" s="61"/>
      <c r="C39" s="63"/>
      <c r="D39" s="63"/>
      <c r="E39" s="63">
        <v>293</v>
      </c>
      <c r="F39" s="63"/>
      <c r="G39" s="63">
        <v>2.6</v>
      </c>
      <c r="H39" s="63" t="s">
        <v>167</v>
      </c>
      <c r="I39" s="63">
        <v>1.6</v>
      </c>
      <c r="J39" s="63" t="s">
        <v>167</v>
      </c>
      <c r="K39" s="63">
        <v>1</v>
      </c>
      <c r="L39" s="63" t="s">
        <v>167</v>
      </c>
      <c r="M39" s="144"/>
      <c r="N39" s="144"/>
      <c r="O39" s="50"/>
    </row>
    <row r="40" spans="1:15" x14ac:dyDescent="0.2">
      <c r="A40" s="61">
        <v>27</v>
      </c>
      <c r="B40" s="61"/>
      <c r="C40" s="63"/>
      <c r="D40" s="63"/>
      <c r="E40" s="63">
        <v>271</v>
      </c>
      <c r="F40" s="63"/>
      <c r="G40" s="63">
        <v>2.5</v>
      </c>
      <c r="H40" s="63" t="s">
        <v>167</v>
      </c>
      <c r="I40" s="63">
        <v>1.7</v>
      </c>
      <c r="J40" s="63" t="s">
        <v>167</v>
      </c>
      <c r="K40" s="63">
        <v>0.8</v>
      </c>
      <c r="L40" s="63" t="s">
        <v>167</v>
      </c>
      <c r="M40" s="144"/>
      <c r="N40" s="144"/>
      <c r="O40" s="50"/>
    </row>
    <row r="41" spans="1:15" x14ac:dyDescent="0.2">
      <c r="A41" s="61">
        <v>28</v>
      </c>
      <c r="B41" s="61"/>
      <c r="C41" s="63"/>
      <c r="D41" s="63"/>
      <c r="E41" s="63">
        <v>302</v>
      </c>
      <c r="F41" s="63"/>
      <c r="G41" s="63">
        <v>2.7</v>
      </c>
      <c r="H41" s="63" t="s">
        <v>167</v>
      </c>
      <c r="I41" s="63">
        <v>1.5</v>
      </c>
      <c r="J41" s="63" t="s">
        <v>167</v>
      </c>
      <c r="K41" s="63">
        <v>0.8</v>
      </c>
      <c r="L41" s="63" t="s">
        <v>167</v>
      </c>
      <c r="M41" s="144"/>
      <c r="N41" s="144"/>
      <c r="O41" s="50"/>
    </row>
    <row r="42" spans="1:15" x14ac:dyDescent="0.2">
      <c r="A42" s="61">
        <v>29</v>
      </c>
      <c r="B42" s="61"/>
      <c r="C42" s="63"/>
      <c r="D42" s="63"/>
      <c r="E42" s="63">
        <v>299</v>
      </c>
      <c r="F42" s="63"/>
      <c r="G42" s="63"/>
      <c r="H42" s="63"/>
      <c r="I42" s="63"/>
      <c r="J42" s="63"/>
      <c r="K42" s="63"/>
      <c r="L42" s="63"/>
      <c r="M42" s="144"/>
      <c r="N42" s="144"/>
      <c r="O42" s="50"/>
    </row>
    <row r="43" spans="1:15" x14ac:dyDescent="0.2">
      <c r="A43" s="61">
        <v>30</v>
      </c>
      <c r="B43" s="61"/>
      <c r="C43" s="63"/>
      <c r="D43" s="63"/>
      <c r="E43" s="63">
        <v>271</v>
      </c>
      <c r="F43" s="63"/>
      <c r="G43" s="63"/>
      <c r="H43" s="63"/>
      <c r="I43" s="63"/>
      <c r="J43" s="63"/>
      <c r="K43" s="63"/>
      <c r="L43" s="63"/>
      <c r="M43" s="144"/>
      <c r="N43" s="144"/>
      <c r="O43" s="50"/>
    </row>
    <row r="44" spans="1:15" x14ac:dyDescent="0.2">
      <c r="A44" s="61">
        <v>31</v>
      </c>
      <c r="B44" s="61"/>
      <c r="C44" s="63"/>
      <c r="D44" s="63"/>
      <c r="E44" s="63">
        <v>291</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10</v>
      </c>
      <c r="H45" s="68"/>
      <c r="I45" s="68">
        <f>COUNT(I14:I44)</f>
        <v>10</v>
      </c>
      <c r="J45" s="68"/>
      <c r="K45" s="68">
        <f>COUNT(K14:K44)</f>
        <v>10</v>
      </c>
      <c r="L45" s="68"/>
      <c r="M45" s="68">
        <f>COUNT(M14:M44)</f>
        <v>0</v>
      </c>
      <c r="N45" s="68"/>
      <c r="O45" s="50"/>
    </row>
    <row r="46" spans="1:15" x14ac:dyDescent="0.2">
      <c r="A46" s="67" t="s">
        <v>233</v>
      </c>
      <c r="B46" s="68"/>
      <c r="C46" s="68" t="e">
        <f>AVERAGE(C14:C44)</f>
        <v>#DIV/0!</v>
      </c>
      <c r="D46" s="68"/>
      <c r="E46" s="68">
        <f>AVERAGE(E14:E44)</f>
        <v>279.70967741935482</v>
      </c>
      <c r="F46" s="68"/>
      <c r="G46" s="68">
        <f>AVERAGE(G14:G44)</f>
        <v>2.38</v>
      </c>
      <c r="H46" s="68"/>
      <c r="I46" s="68">
        <f>AVERAGE(I14:I44)</f>
        <v>1.4899999999999998</v>
      </c>
      <c r="J46" s="68"/>
      <c r="K46" s="68">
        <f>AVERAGE(K14:K44)</f>
        <v>0.85</v>
      </c>
      <c r="L46" s="68"/>
      <c r="M46" s="68" t="e">
        <f>AVERAGE(M14:M44)</f>
        <v>#DIV/0!</v>
      </c>
      <c r="N46" s="68"/>
      <c r="O46" s="50"/>
    </row>
    <row r="47" spans="1:15" x14ac:dyDescent="0.2">
      <c r="A47" s="67" t="s">
        <v>16</v>
      </c>
      <c r="B47" s="68"/>
      <c r="C47" s="68">
        <f>MAX(C14:C44)</f>
        <v>0</v>
      </c>
      <c r="D47" s="68"/>
      <c r="E47" s="68">
        <f>MAX(E14:E44)</f>
        <v>302</v>
      </c>
      <c r="F47" s="68"/>
      <c r="G47" s="68">
        <f>MAX(G14:G44)</f>
        <v>2.7</v>
      </c>
      <c r="H47" s="68"/>
      <c r="I47" s="68">
        <f>MAX(I14:I44)</f>
        <v>1.8</v>
      </c>
      <c r="J47" s="68"/>
      <c r="K47" s="68">
        <f>MAX(K14:K44)</f>
        <v>1</v>
      </c>
      <c r="L47" s="68"/>
      <c r="M47" s="68">
        <f>MAX(M14:M44)</f>
        <v>0</v>
      </c>
      <c r="N47" s="68"/>
      <c r="O47" s="50"/>
    </row>
    <row r="48" spans="1:15" x14ac:dyDescent="0.2">
      <c r="A48" s="67" t="s">
        <v>15</v>
      </c>
      <c r="B48" s="68"/>
      <c r="C48" s="68">
        <f>MIN(C14:C44)</f>
        <v>0</v>
      </c>
      <c r="D48" s="68"/>
      <c r="E48" s="68">
        <f>MIN(E14:E44)</f>
        <v>258</v>
      </c>
      <c r="F48" s="68"/>
      <c r="G48" s="68">
        <f>MIN(G14:G44)</f>
        <v>1.9</v>
      </c>
      <c r="H48" s="68"/>
      <c r="I48" s="68">
        <f>MIN(I14:I44)</f>
        <v>1</v>
      </c>
      <c r="J48" s="68"/>
      <c r="K48" s="68">
        <f>MIN(K14:K44)</f>
        <v>0.8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W17" activePane="bottomRight" state="frozen"/>
      <selection pane="topRight" activeCell="C1" sqref="C1"/>
      <selection pane="bottomLeft" activeCell="A14" sqref="A14"/>
      <selection pane="bottomRight" activeCell="CB21" sqref="CB21"/>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6">
        <v>89</v>
      </c>
      <c r="D4" s="297"/>
      <c r="E4" s="296">
        <v>90</v>
      </c>
      <c r="F4" s="297"/>
      <c r="G4" s="296">
        <v>91</v>
      </c>
      <c r="H4" s="297"/>
      <c r="I4" s="296">
        <v>92</v>
      </c>
      <c r="J4" s="297"/>
      <c r="K4" s="296">
        <v>15</v>
      </c>
      <c r="L4" s="297"/>
      <c r="M4" s="296">
        <v>43</v>
      </c>
      <c r="N4" s="297"/>
      <c r="O4" s="296">
        <v>95</v>
      </c>
      <c r="P4" s="297"/>
      <c r="Q4" s="296">
        <v>96</v>
      </c>
      <c r="R4" s="297"/>
      <c r="S4" s="296">
        <v>97</v>
      </c>
      <c r="T4" s="297"/>
      <c r="U4" s="296">
        <v>38</v>
      </c>
      <c r="V4" s="297"/>
      <c r="W4" s="296">
        <v>33</v>
      </c>
      <c r="X4" s="297"/>
      <c r="Y4" s="296">
        <v>39</v>
      </c>
      <c r="Z4" s="297"/>
      <c r="AA4" s="296">
        <v>62</v>
      </c>
      <c r="AB4" s="297"/>
      <c r="AC4" s="296">
        <v>71</v>
      </c>
      <c r="AD4" s="297"/>
      <c r="AE4" s="296">
        <v>63</v>
      </c>
      <c r="AF4" s="297"/>
      <c r="AG4" s="296">
        <v>64</v>
      </c>
      <c r="AH4" s="297"/>
      <c r="AI4" s="296">
        <v>65</v>
      </c>
      <c r="AJ4" s="297"/>
      <c r="AK4" s="296">
        <v>66</v>
      </c>
      <c r="AL4" s="297"/>
      <c r="AM4" s="296">
        <v>67</v>
      </c>
      <c r="AN4" s="297"/>
      <c r="AO4" s="296">
        <v>68</v>
      </c>
      <c r="AP4" s="297"/>
      <c r="AQ4" s="296">
        <v>69</v>
      </c>
      <c r="AR4" s="297"/>
      <c r="AS4" s="296">
        <v>78</v>
      </c>
      <c r="AT4" s="297"/>
      <c r="AU4" s="296">
        <v>79</v>
      </c>
      <c r="AV4" s="297"/>
      <c r="AW4" s="296">
        <v>74</v>
      </c>
      <c r="AX4" s="297"/>
      <c r="AY4" s="296">
        <v>82</v>
      </c>
      <c r="AZ4" s="297"/>
      <c r="BA4" s="296">
        <v>72</v>
      </c>
      <c r="BB4" s="297"/>
      <c r="BC4" s="296">
        <v>76</v>
      </c>
      <c r="BD4" s="297"/>
      <c r="BE4" s="296">
        <v>83</v>
      </c>
      <c r="BF4" s="297"/>
      <c r="BG4" s="296">
        <v>73</v>
      </c>
      <c r="BH4" s="297"/>
      <c r="BI4" s="296">
        <v>80</v>
      </c>
      <c r="BJ4" s="297"/>
      <c r="BK4" s="296">
        <v>70</v>
      </c>
      <c r="BL4" s="297"/>
      <c r="BM4" s="296">
        <v>75</v>
      </c>
      <c r="BN4" s="297"/>
      <c r="BO4" s="296">
        <v>77</v>
      </c>
      <c r="BP4" s="297"/>
      <c r="BQ4" s="296">
        <v>59</v>
      </c>
      <c r="BR4" s="297"/>
      <c r="BS4" s="296">
        <v>60</v>
      </c>
      <c r="BT4" s="297"/>
      <c r="BU4" s="296">
        <v>84</v>
      </c>
      <c r="BV4" s="297"/>
      <c r="BW4" s="296">
        <v>55</v>
      </c>
      <c r="BX4" s="297"/>
      <c r="BY4" s="296">
        <v>56</v>
      </c>
      <c r="BZ4" s="297"/>
      <c r="CA4" s="296">
        <v>88</v>
      </c>
      <c r="CB4" s="297"/>
      <c r="CC4" s="296"/>
      <c r="CD4" s="297"/>
      <c r="CE4" s="123"/>
    </row>
    <row r="5" spans="1:83" s="93" customFormat="1" ht="23.25" customHeight="1" x14ac:dyDescent="0.2">
      <c r="A5" s="94"/>
      <c r="B5" s="134" t="s">
        <v>10</v>
      </c>
      <c r="C5" s="256" t="s">
        <v>19</v>
      </c>
      <c r="D5" s="257"/>
      <c r="E5" s="256" t="s">
        <v>20</v>
      </c>
      <c r="F5" s="257"/>
      <c r="G5" s="256" t="s">
        <v>21</v>
      </c>
      <c r="H5" s="257"/>
      <c r="I5" s="256" t="s">
        <v>22</v>
      </c>
      <c r="J5" s="257"/>
      <c r="K5" s="256" t="s">
        <v>1</v>
      </c>
      <c r="L5" s="257"/>
      <c r="M5" s="256" t="s">
        <v>81</v>
      </c>
      <c r="N5" s="257"/>
      <c r="O5" s="256" t="s">
        <v>96</v>
      </c>
      <c r="P5" s="257"/>
      <c r="Q5" s="256" t="s">
        <v>24</v>
      </c>
      <c r="R5" s="257"/>
      <c r="S5" s="256" t="s">
        <v>25</v>
      </c>
      <c r="T5" s="257"/>
      <c r="U5" s="256" t="s">
        <v>17</v>
      </c>
      <c r="V5" s="257"/>
      <c r="W5" s="256" t="s">
        <v>69</v>
      </c>
      <c r="X5" s="257"/>
      <c r="Y5" s="256" t="s">
        <v>67</v>
      </c>
      <c r="Z5" s="257"/>
      <c r="AA5" s="256" t="s">
        <v>254</v>
      </c>
      <c r="AB5" s="257"/>
      <c r="AC5" s="256" t="s">
        <v>48</v>
      </c>
      <c r="AD5" s="257"/>
      <c r="AE5" s="256" t="s">
        <v>63</v>
      </c>
      <c r="AF5" s="257"/>
      <c r="AG5" s="256" t="s">
        <v>41</v>
      </c>
      <c r="AH5" s="257"/>
      <c r="AI5" s="256" t="s">
        <v>42</v>
      </c>
      <c r="AJ5" s="257"/>
      <c r="AK5" s="256" t="s">
        <v>43</v>
      </c>
      <c r="AL5" s="257"/>
      <c r="AM5" s="256" t="s">
        <v>44</v>
      </c>
      <c r="AN5" s="257"/>
      <c r="AO5" s="256" t="s">
        <v>45</v>
      </c>
      <c r="AP5" s="257"/>
      <c r="AQ5" s="256" t="s">
        <v>46</v>
      </c>
      <c r="AR5" s="257"/>
      <c r="AS5" s="256" t="s">
        <v>79</v>
      </c>
      <c r="AT5" s="257"/>
      <c r="AU5" s="256" t="s">
        <v>53</v>
      </c>
      <c r="AV5" s="257"/>
      <c r="AW5" s="256" t="s">
        <v>51</v>
      </c>
      <c r="AX5" s="257"/>
      <c r="AY5" s="256" t="s">
        <v>56</v>
      </c>
      <c r="AZ5" s="257"/>
      <c r="BA5" s="256" t="s">
        <v>49</v>
      </c>
      <c r="BB5" s="257"/>
      <c r="BC5" s="256" t="s">
        <v>68</v>
      </c>
      <c r="BD5" s="257"/>
      <c r="BE5" s="256" t="s">
        <v>57</v>
      </c>
      <c r="BF5" s="257"/>
      <c r="BG5" s="256" t="s">
        <v>50</v>
      </c>
      <c r="BH5" s="257"/>
      <c r="BI5" s="256" t="s">
        <v>54</v>
      </c>
      <c r="BJ5" s="257"/>
      <c r="BK5" s="256" t="s">
        <v>47</v>
      </c>
      <c r="BL5" s="257"/>
      <c r="BM5" s="256" t="s">
        <v>80</v>
      </c>
      <c r="BN5" s="257"/>
      <c r="BO5" s="256" t="s">
        <v>52</v>
      </c>
      <c r="BP5" s="257"/>
      <c r="BQ5" s="256" t="s">
        <v>59</v>
      </c>
      <c r="BR5" s="257"/>
      <c r="BS5" s="256" t="s">
        <v>55</v>
      </c>
      <c r="BT5" s="257"/>
      <c r="BU5" s="256" t="s">
        <v>58</v>
      </c>
      <c r="BV5" s="257"/>
      <c r="BW5" s="256" t="s">
        <v>64</v>
      </c>
      <c r="BX5" s="257"/>
      <c r="BY5" s="256" t="s">
        <v>62</v>
      </c>
      <c r="BZ5" s="257"/>
      <c r="CA5" s="256" t="s">
        <v>65</v>
      </c>
      <c r="CB5" s="257"/>
      <c r="CC5" s="256" t="s">
        <v>162</v>
      </c>
      <c r="CD5" s="257"/>
      <c r="CE5" s="92"/>
    </row>
    <row r="6" spans="1:83" s="93" customFormat="1" ht="52.5" customHeight="1" x14ac:dyDescent="0.2">
      <c r="A6" s="94"/>
      <c r="B6" s="134" t="s">
        <v>11</v>
      </c>
      <c r="C6" s="256" t="s">
        <v>66</v>
      </c>
      <c r="D6" s="257"/>
      <c r="E6" s="256" t="s">
        <v>60</v>
      </c>
      <c r="F6" s="257"/>
      <c r="G6" s="256" t="s">
        <v>61</v>
      </c>
      <c r="H6" s="257"/>
      <c r="I6" s="256" t="s">
        <v>61</v>
      </c>
      <c r="J6" s="257"/>
      <c r="K6" s="256"/>
      <c r="L6" s="257"/>
      <c r="M6" s="227" t="s">
        <v>255</v>
      </c>
      <c r="N6" s="228"/>
      <c r="O6" s="227" t="s">
        <v>256</v>
      </c>
      <c r="P6" s="228"/>
      <c r="Q6" s="227" t="s">
        <v>257</v>
      </c>
      <c r="R6" s="228"/>
      <c r="S6" s="227" t="s">
        <v>258</v>
      </c>
      <c r="T6" s="228"/>
      <c r="U6" s="256" t="s">
        <v>26</v>
      </c>
      <c r="V6" s="257"/>
      <c r="W6" s="256" t="s">
        <v>26</v>
      </c>
      <c r="X6" s="257"/>
      <c r="Y6" s="256" t="s">
        <v>26</v>
      </c>
      <c r="Z6" s="257"/>
      <c r="AA6" s="256" t="s">
        <v>26</v>
      </c>
      <c r="AB6" s="257"/>
      <c r="AC6" s="256" t="s">
        <v>26</v>
      </c>
      <c r="AD6" s="257"/>
      <c r="AE6" s="256" t="s">
        <v>26</v>
      </c>
      <c r="AF6" s="257"/>
      <c r="AG6" s="256" t="s">
        <v>26</v>
      </c>
      <c r="AH6" s="257"/>
      <c r="AI6" s="256" t="s">
        <v>26</v>
      </c>
      <c r="AJ6" s="257"/>
      <c r="AK6" s="256" t="s">
        <v>26</v>
      </c>
      <c r="AL6" s="257"/>
      <c r="AM6" s="256" t="s">
        <v>26</v>
      </c>
      <c r="AN6" s="257"/>
      <c r="AO6" s="256" t="s">
        <v>26</v>
      </c>
      <c r="AP6" s="257"/>
      <c r="AQ6" s="256" t="s">
        <v>26</v>
      </c>
      <c r="AR6" s="257"/>
      <c r="AS6" s="256" t="s">
        <v>26</v>
      </c>
      <c r="AT6" s="257"/>
      <c r="AU6" s="256" t="s">
        <v>26</v>
      </c>
      <c r="AV6" s="257"/>
      <c r="AW6" s="256" t="s">
        <v>26</v>
      </c>
      <c r="AX6" s="257"/>
      <c r="AY6" s="256" t="s">
        <v>26</v>
      </c>
      <c r="AZ6" s="257"/>
      <c r="BA6" s="256" t="s">
        <v>26</v>
      </c>
      <c r="BB6" s="257"/>
      <c r="BC6" s="256" t="s">
        <v>26</v>
      </c>
      <c r="BD6" s="257"/>
      <c r="BE6" s="256" t="s">
        <v>26</v>
      </c>
      <c r="BF6" s="257"/>
      <c r="BG6" s="256" t="s">
        <v>26</v>
      </c>
      <c r="BH6" s="257"/>
      <c r="BI6" s="256" t="s">
        <v>26</v>
      </c>
      <c r="BJ6" s="257"/>
      <c r="BK6" s="256" t="s">
        <v>26</v>
      </c>
      <c r="BL6" s="257"/>
      <c r="BM6" s="256" t="s">
        <v>26</v>
      </c>
      <c r="BN6" s="257"/>
      <c r="BO6" s="256" t="s">
        <v>26</v>
      </c>
      <c r="BP6" s="257"/>
      <c r="BQ6" s="256" t="s">
        <v>26</v>
      </c>
      <c r="BR6" s="257"/>
      <c r="BS6" s="256" t="s">
        <v>26</v>
      </c>
      <c r="BT6" s="257"/>
      <c r="BU6" s="256" t="s">
        <v>26</v>
      </c>
      <c r="BV6" s="257"/>
      <c r="BW6" s="256" t="s">
        <v>26</v>
      </c>
      <c r="BX6" s="257"/>
      <c r="BY6" s="256" t="s">
        <v>26</v>
      </c>
      <c r="BZ6" s="257"/>
      <c r="CA6" s="256" t="s">
        <v>26</v>
      </c>
      <c r="CB6" s="257"/>
      <c r="CC6" s="256"/>
      <c r="CD6" s="257"/>
      <c r="CE6" s="92"/>
    </row>
    <row r="7" spans="1:83" s="93" customFormat="1" ht="18" customHeight="1" x14ac:dyDescent="0.2">
      <c r="A7" s="94"/>
      <c r="B7" s="138" t="s">
        <v>154</v>
      </c>
      <c r="C7" s="294"/>
      <c r="D7" s="295"/>
      <c r="E7" s="294"/>
      <c r="F7" s="295"/>
      <c r="G7" s="294"/>
      <c r="H7" s="295"/>
      <c r="I7" s="294"/>
      <c r="J7" s="295"/>
      <c r="K7" s="294"/>
      <c r="L7" s="295"/>
      <c r="M7" s="294">
        <v>1000</v>
      </c>
      <c r="N7" s="295"/>
      <c r="O7" s="294">
        <v>3</v>
      </c>
      <c r="P7" s="295"/>
      <c r="Q7" s="294">
        <v>1</v>
      </c>
      <c r="R7" s="295"/>
      <c r="S7" s="294">
        <v>1</v>
      </c>
      <c r="T7" s="295"/>
      <c r="U7" s="294"/>
      <c r="V7" s="295"/>
      <c r="W7" s="294"/>
      <c r="X7" s="295"/>
      <c r="Y7" s="294"/>
      <c r="Z7" s="295"/>
      <c r="AA7" s="294"/>
      <c r="AB7" s="295"/>
      <c r="AC7" s="294"/>
      <c r="AD7" s="295"/>
      <c r="AE7" s="294">
        <v>20</v>
      </c>
      <c r="AF7" s="295"/>
      <c r="AG7" s="294">
        <v>600</v>
      </c>
      <c r="AH7" s="295"/>
      <c r="AI7" s="294">
        <v>90</v>
      </c>
      <c r="AJ7" s="295"/>
      <c r="AK7" s="294">
        <v>200</v>
      </c>
      <c r="AL7" s="295"/>
      <c r="AM7" s="294">
        <v>2500</v>
      </c>
      <c r="AN7" s="295"/>
      <c r="AO7" s="294">
        <v>5</v>
      </c>
      <c r="AP7" s="295"/>
      <c r="AQ7" s="294">
        <v>400</v>
      </c>
      <c r="AR7" s="295"/>
      <c r="AS7" s="294"/>
      <c r="AT7" s="295"/>
      <c r="AU7" s="294"/>
      <c r="AV7" s="295"/>
      <c r="AW7" s="294"/>
      <c r="AX7" s="295"/>
      <c r="AY7" s="294"/>
      <c r="AZ7" s="295"/>
      <c r="BA7" s="294"/>
      <c r="BB7" s="295"/>
      <c r="BC7" s="294"/>
      <c r="BD7" s="295"/>
      <c r="BE7" s="294"/>
      <c r="BF7" s="295"/>
      <c r="BG7" s="294"/>
      <c r="BH7" s="295"/>
      <c r="BI7" s="294"/>
      <c r="BJ7" s="295"/>
      <c r="BK7" s="294"/>
      <c r="BL7" s="295"/>
      <c r="BM7" s="294"/>
      <c r="BN7" s="295"/>
      <c r="BO7" s="294"/>
      <c r="BP7" s="295"/>
      <c r="BQ7" s="294"/>
      <c r="BR7" s="295"/>
      <c r="BS7" s="294"/>
      <c r="BT7" s="295"/>
      <c r="BU7" s="294"/>
      <c r="BV7" s="295"/>
      <c r="BW7" s="294"/>
      <c r="BX7" s="295"/>
      <c r="BY7" s="294"/>
      <c r="BZ7" s="295"/>
      <c r="CA7" s="294"/>
      <c r="CB7" s="295"/>
      <c r="CC7" s="294"/>
      <c r="CD7" s="295"/>
      <c r="CE7" s="92"/>
    </row>
    <row r="8" spans="1:83" s="93" customFormat="1" ht="16.5" customHeight="1" x14ac:dyDescent="0.2">
      <c r="A8" s="94"/>
      <c r="B8" s="134" t="s">
        <v>12</v>
      </c>
      <c r="C8" s="256" t="s">
        <v>210</v>
      </c>
      <c r="D8" s="257"/>
      <c r="E8" s="292" t="s">
        <v>214</v>
      </c>
      <c r="F8" s="293"/>
      <c r="G8" s="292" t="s">
        <v>214</v>
      </c>
      <c r="H8" s="293"/>
      <c r="I8" s="292" t="s">
        <v>214</v>
      </c>
      <c r="J8" s="293"/>
      <c r="K8" s="256"/>
      <c r="L8" s="257"/>
      <c r="M8" s="292" t="s">
        <v>213</v>
      </c>
      <c r="N8" s="293"/>
      <c r="O8" s="292" t="s">
        <v>213</v>
      </c>
      <c r="P8" s="293"/>
      <c r="Q8" s="292" t="s">
        <v>204</v>
      </c>
      <c r="R8" s="293"/>
      <c r="S8" s="292" t="s">
        <v>204</v>
      </c>
      <c r="T8" s="293"/>
      <c r="U8" s="292" t="s">
        <v>223</v>
      </c>
      <c r="V8" s="293"/>
      <c r="W8" s="292" t="s">
        <v>223</v>
      </c>
      <c r="X8" s="293"/>
      <c r="Y8" s="292" t="s">
        <v>223</v>
      </c>
      <c r="Z8" s="293"/>
      <c r="AA8" s="292" t="s">
        <v>223</v>
      </c>
      <c r="AB8" s="293"/>
      <c r="AC8" s="292" t="s">
        <v>223</v>
      </c>
      <c r="AD8" s="293"/>
      <c r="AE8" s="292" t="s">
        <v>223</v>
      </c>
      <c r="AF8" s="293"/>
      <c r="AG8" s="292" t="s">
        <v>223</v>
      </c>
      <c r="AH8" s="293"/>
      <c r="AI8" s="292" t="s">
        <v>223</v>
      </c>
      <c r="AJ8" s="293"/>
      <c r="AK8" s="292" t="s">
        <v>223</v>
      </c>
      <c r="AL8" s="293"/>
      <c r="AM8" s="292" t="s">
        <v>223</v>
      </c>
      <c r="AN8" s="293"/>
      <c r="AO8" s="292" t="s">
        <v>223</v>
      </c>
      <c r="AP8" s="293"/>
      <c r="AQ8" s="292" t="s">
        <v>223</v>
      </c>
      <c r="AR8" s="293"/>
      <c r="AS8" s="292" t="s">
        <v>223</v>
      </c>
      <c r="AT8" s="293"/>
      <c r="AU8" s="292" t="s">
        <v>223</v>
      </c>
      <c r="AV8" s="293"/>
      <c r="AW8" s="292" t="s">
        <v>223</v>
      </c>
      <c r="AX8" s="293"/>
      <c r="AY8" s="292" t="s">
        <v>223</v>
      </c>
      <c r="AZ8" s="293"/>
      <c r="BA8" s="292" t="s">
        <v>223</v>
      </c>
      <c r="BB8" s="293"/>
      <c r="BC8" s="292" t="s">
        <v>223</v>
      </c>
      <c r="BD8" s="293"/>
      <c r="BE8" s="292" t="s">
        <v>223</v>
      </c>
      <c r="BF8" s="293"/>
      <c r="BG8" s="292" t="s">
        <v>223</v>
      </c>
      <c r="BH8" s="293"/>
      <c r="BI8" s="292" t="s">
        <v>223</v>
      </c>
      <c r="BJ8" s="293"/>
      <c r="BK8" s="292" t="s">
        <v>223</v>
      </c>
      <c r="BL8" s="293"/>
      <c r="BM8" s="292" t="s">
        <v>223</v>
      </c>
      <c r="BN8" s="293"/>
      <c r="BO8" s="292" t="s">
        <v>223</v>
      </c>
      <c r="BP8" s="293"/>
      <c r="BQ8" s="292" t="s">
        <v>223</v>
      </c>
      <c r="BR8" s="293"/>
      <c r="BS8" s="292" t="s">
        <v>223</v>
      </c>
      <c r="BT8" s="293"/>
      <c r="BU8" s="292" t="s">
        <v>223</v>
      </c>
      <c r="BV8" s="293"/>
      <c r="BW8" s="292" t="s">
        <v>223</v>
      </c>
      <c r="BX8" s="293"/>
      <c r="BY8" s="292" t="s">
        <v>223</v>
      </c>
      <c r="BZ8" s="293"/>
      <c r="CA8" s="292" t="s">
        <v>223</v>
      </c>
      <c r="CB8" s="293"/>
      <c r="CC8" s="256"/>
      <c r="CD8" s="257"/>
      <c r="CE8" s="92"/>
    </row>
    <row r="9" spans="1:83" s="93" customFormat="1" ht="24" customHeight="1" x14ac:dyDescent="0.2">
      <c r="A9" s="131"/>
      <c r="B9" s="137" t="s">
        <v>13</v>
      </c>
      <c r="C9" s="256">
        <v>30</v>
      </c>
      <c r="D9" s="257"/>
      <c r="E9" s="256">
        <v>4</v>
      </c>
      <c r="F9" s="257"/>
      <c r="G9" s="256">
        <v>4</v>
      </c>
      <c r="H9" s="257"/>
      <c r="I9" s="256">
        <v>4</v>
      </c>
      <c r="J9" s="257"/>
      <c r="K9" s="256"/>
      <c r="L9" s="257"/>
      <c r="M9" s="256">
        <v>1</v>
      </c>
      <c r="N9" s="257"/>
      <c r="O9" s="256">
        <v>1</v>
      </c>
      <c r="P9" s="257"/>
      <c r="Q9" s="256"/>
      <c r="R9" s="257"/>
      <c r="S9" s="256"/>
      <c r="T9" s="257"/>
      <c r="U9" s="256">
        <v>1</v>
      </c>
      <c r="V9" s="257"/>
      <c r="W9" s="256">
        <v>1</v>
      </c>
      <c r="X9" s="257"/>
      <c r="Y9" s="256">
        <v>1</v>
      </c>
      <c r="Z9" s="257"/>
      <c r="AA9" s="256">
        <v>1</v>
      </c>
      <c r="AB9" s="257"/>
      <c r="AC9" s="256">
        <v>1</v>
      </c>
      <c r="AD9" s="257"/>
      <c r="AE9" s="256">
        <v>1</v>
      </c>
      <c r="AF9" s="257"/>
      <c r="AG9" s="256">
        <v>1</v>
      </c>
      <c r="AH9" s="257"/>
      <c r="AI9" s="256">
        <v>1</v>
      </c>
      <c r="AJ9" s="257"/>
      <c r="AK9" s="256">
        <v>1</v>
      </c>
      <c r="AL9" s="257"/>
      <c r="AM9" s="256">
        <v>1</v>
      </c>
      <c r="AN9" s="257"/>
      <c r="AO9" s="256">
        <v>1</v>
      </c>
      <c r="AP9" s="257"/>
      <c r="AQ9" s="256">
        <v>1</v>
      </c>
      <c r="AR9" s="257"/>
      <c r="AS9" s="256">
        <v>1</v>
      </c>
      <c r="AT9" s="257"/>
      <c r="AU9" s="256">
        <v>1</v>
      </c>
      <c r="AV9" s="257"/>
      <c r="AW9" s="256">
        <v>1</v>
      </c>
      <c r="AX9" s="257"/>
      <c r="AY9" s="256">
        <v>1</v>
      </c>
      <c r="AZ9" s="257"/>
      <c r="BA9" s="256">
        <v>1</v>
      </c>
      <c r="BB9" s="257"/>
      <c r="BC9" s="256">
        <v>1</v>
      </c>
      <c r="BD9" s="257"/>
      <c r="BE9" s="256">
        <v>1</v>
      </c>
      <c r="BF9" s="257"/>
      <c r="BG9" s="256">
        <v>1</v>
      </c>
      <c r="BH9" s="257"/>
      <c r="BI9" s="256">
        <v>1</v>
      </c>
      <c r="BJ9" s="257"/>
      <c r="BK9" s="256">
        <v>1</v>
      </c>
      <c r="BL9" s="257"/>
      <c r="BM9" s="256">
        <v>1</v>
      </c>
      <c r="BN9" s="257"/>
      <c r="BO9" s="256">
        <v>1</v>
      </c>
      <c r="BP9" s="257"/>
      <c r="BQ9" s="256">
        <v>1</v>
      </c>
      <c r="BR9" s="257"/>
      <c r="BS9" s="256">
        <v>1</v>
      </c>
      <c r="BT9" s="257"/>
      <c r="BU9" s="256">
        <v>1</v>
      </c>
      <c r="BV9" s="257"/>
      <c r="BW9" s="256">
        <v>1</v>
      </c>
      <c r="BX9" s="257"/>
      <c r="BY9" s="256">
        <v>1</v>
      </c>
      <c r="BZ9" s="257"/>
      <c r="CA9" s="256">
        <v>1</v>
      </c>
      <c r="CB9" s="257"/>
      <c r="CC9" s="256"/>
      <c r="CD9" s="25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27700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27700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27700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27700</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27700</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27700</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27700</v>
      </c>
      <c r="D20" s="99"/>
      <c r="E20" s="99">
        <v>21.2</v>
      </c>
      <c r="F20" s="99" t="s">
        <v>167</v>
      </c>
      <c r="G20" s="99">
        <v>14</v>
      </c>
      <c r="H20" s="99" t="s">
        <v>167</v>
      </c>
      <c r="I20" s="99">
        <v>7.2</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27700</v>
      </c>
      <c r="D21" s="99"/>
      <c r="E21" s="99">
        <v>20.69</v>
      </c>
      <c r="F21" s="99" t="s">
        <v>171</v>
      </c>
      <c r="G21" s="99"/>
      <c r="H21" s="99"/>
      <c r="I21" s="99"/>
      <c r="J21" s="99"/>
      <c r="K21" s="99"/>
      <c r="L21" s="99"/>
      <c r="M21" s="99">
        <v>460000</v>
      </c>
      <c r="N21" s="99" t="s">
        <v>171</v>
      </c>
      <c r="O21" s="99">
        <v>11000</v>
      </c>
      <c r="P21" s="99" t="s">
        <v>171</v>
      </c>
      <c r="Q21" s="99"/>
      <c r="R21" s="99"/>
      <c r="S21" s="99"/>
      <c r="T21" s="99"/>
      <c r="U21" s="99">
        <v>10773</v>
      </c>
      <c r="V21" s="99" t="s">
        <v>171</v>
      </c>
      <c r="W21" s="99">
        <v>2053</v>
      </c>
      <c r="X21" s="99" t="s">
        <v>171</v>
      </c>
      <c r="Y21" s="99">
        <v>4089.04</v>
      </c>
      <c r="Z21" s="99" t="s">
        <v>171</v>
      </c>
      <c r="AA21" s="99">
        <v>398.85899999999998</v>
      </c>
      <c r="AB21" s="99" t="s">
        <v>171</v>
      </c>
      <c r="AC21" s="99">
        <v>5</v>
      </c>
      <c r="AD21" s="99" t="s">
        <v>171</v>
      </c>
      <c r="AE21" s="99">
        <v>2</v>
      </c>
      <c r="AF21" s="99" t="s">
        <v>171</v>
      </c>
      <c r="AG21" s="99">
        <v>21.664000000000001</v>
      </c>
      <c r="AH21" s="99" t="s">
        <v>171</v>
      </c>
      <c r="AI21" s="99">
        <v>1.63</v>
      </c>
      <c r="AJ21" s="99" t="s">
        <v>171</v>
      </c>
      <c r="AK21" s="99">
        <v>1.2549999999999999</v>
      </c>
      <c r="AL21" s="99" t="s">
        <v>171</v>
      </c>
      <c r="AM21" s="99">
        <v>123.12</v>
      </c>
      <c r="AN21" s="99" t="s">
        <v>171</v>
      </c>
      <c r="AO21" s="99">
        <v>1</v>
      </c>
      <c r="AP21" s="99" t="s">
        <v>171</v>
      </c>
      <c r="AQ21" s="99">
        <v>1.7370000000000001</v>
      </c>
      <c r="AR21" s="99" t="s">
        <v>171</v>
      </c>
      <c r="AS21" s="99">
        <v>2</v>
      </c>
      <c r="AT21" s="99" t="s">
        <v>171</v>
      </c>
      <c r="AU21" s="99">
        <v>1046.22</v>
      </c>
      <c r="AV21" s="99" t="s">
        <v>171</v>
      </c>
      <c r="AW21" s="99">
        <v>13.647</v>
      </c>
      <c r="AX21" s="99" t="s">
        <v>171</v>
      </c>
      <c r="AY21" s="99">
        <v>1849.66</v>
      </c>
      <c r="AZ21" s="99" t="s">
        <v>171</v>
      </c>
      <c r="BA21" s="99">
        <v>1</v>
      </c>
      <c r="BB21" s="99" t="s">
        <v>171</v>
      </c>
      <c r="BC21" s="99">
        <v>1.198</v>
      </c>
      <c r="BD21" s="99" t="s">
        <v>171</v>
      </c>
      <c r="BE21" s="99">
        <v>0.1</v>
      </c>
      <c r="BF21" s="99" t="s">
        <v>171</v>
      </c>
      <c r="BG21" s="99">
        <v>1</v>
      </c>
      <c r="BH21" s="99" t="s">
        <v>171</v>
      </c>
      <c r="BI21" s="99">
        <v>1</v>
      </c>
      <c r="BJ21" s="99" t="s">
        <v>171</v>
      </c>
      <c r="BK21" s="99">
        <v>1</v>
      </c>
      <c r="BL21" s="99" t="s">
        <v>171</v>
      </c>
      <c r="BM21" s="99">
        <v>56.726999999999997</v>
      </c>
      <c r="BN21" s="99" t="s">
        <v>171</v>
      </c>
      <c r="BO21" s="99">
        <v>5.6319999999999997</v>
      </c>
      <c r="BP21" s="99" t="s">
        <v>171</v>
      </c>
      <c r="BQ21" s="99">
        <v>4855</v>
      </c>
      <c r="BR21" s="99" t="s">
        <v>171</v>
      </c>
      <c r="BS21" s="99">
        <v>866.19600000000003</v>
      </c>
      <c r="BT21" s="99" t="s">
        <v>171</v>
      </c>
      <c r="BU21" s="99">
        <v>43.058</v>
      </c>
      <c r="BV21" s="99" t="s">
        <v>171</v>
      </c>
      <c r="BW21" s="99">
        <v>176.34299999999999</v>
      </c>
      <c r="BX21" s="99" t="s">
        <v>171</v>
      </c>
      <c r="BY21" s="99">
        <v>4.8920000000000003</v>
      </c>
      <c r="BZ21" s="99" t="s">
        <v>171</v>
      </c>
      <c r="CA21" s="99">
        <v>1146.3699999999999</v>
      </c>
      <c r="CB21" s="99" t="s">
        <v>171</v>
      </c>
      <c r="CC21" s="158"/>
      <c r="CD21" s="158"/>
      <c r="CE21" s="123"/>
    </row>
    <row r="22" spans="1:83" ht="12.75" customHeight="1" x14ac:dyDescent="0.2">
      <c r="A22" s="98">
        <v>9</v>
      </c>
      <c r="B22" s="98"/>
      <c r="C22" s="99">
        <v>27700</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27700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27700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27700</v>
      </c>
      <c r="D25" s="99"/>
      <c r="E25" s="99">
        <v>21.4</v>
      </c>
      <c r="F25" s="99" t="s">
        <v>167</v>
      </c>
      <c r="G25" s="99">
        <v>14</v>
      </c>
      <c r="H25" s="99" t="s">
        <v>167</v>
      </c>
      <c r="I25" s="99">
        <v>7.4</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27700</v>
      </c>
      <c r="D26" s="99"/>
      <c r="E26" s="99">
        <v>21.3</v>
      </c>
      <c r="F26" s="99" t="s">
        <v>167</v>
      </c>
      <c r="G26" s="99">
        <v>14</v>
      </c>
      <c r="H26" s="99" t="s">
        <v>167</v>
      </c>
      <c r="I26" s="99">
        <v>7.3</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27700</v>
      </c>
      <c r="D27" s="99"/>
      <c r="E27" s="99">
        <v>21.3</v>
      </c>
      <c r="F27" s="99" t="s">
        <v>167</v>
      </c>
      <c r="G27" s="99">
        <v>14</v>
      </c>
      <c r="H27" s="99" t="s">
        <v>167</v>
      </c>
      <c r="I27" s="99">
        <v>7.3</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27700</v>
      </c>
      <c r="D28" s="99"/>
      <c r="E28" s="99">
        <v>21.4</v>
      </c>
      <c r="F28" s="99" t="s">
        <v>167</v>
      </c>
      <c r="G28" s="99">
        <v>14</v>
      </c>
      <c r="H28" s="99" t="s">
        <v>167</v>
      </c>
      <c r="I28" s="99">
        <v>7.4</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27700</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27700</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27700</v>
      </c>
      <c r="D31" s="99"/>
      <c r="E31" s="99">
        <v>21</v>
      </c>
      <c r="F31" s="99" t="s">
        <v>167</v>
      </c>
      <c r="G31" s="99">
        <v>14</v>
      </c>
      <c r="H31" s="99" t="s">
        <v>167</v>
      </c>
      <c r="I31" s="99">
        <v>7</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27700</v>
      </c>
      <c r="D32" s="99"/>
      <c r="E32" s="99">
        <v>24.4</v>
      </c>
      <c r="F32" s="99" t="s">
        <v>167</v>
      </c>
      <c r="G32" s="99">
        <v>15</v>
      </c>
      <c r="H32" s="99" t="s">
        <v>167</v>
      </c>
      <c r="I32" s="99">
        <v>9.4</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27700</v>
      </c>
      <c r="D33" s="99"/>
      <c r="E33" s="99">
        <v>20.9</v>
      </c>
      <c r="F33" s="99" t="s">
        <v>167</v>
      </c>
      <c r="G33" s="99">
        <v>13</v>
      </c>
      <c r="H33" s="99" t="s">
        <v>167</v>
      </c>
      <c r="I33" s="99">
        <v>7.9</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27700</v>
      </c>
      <c r="D34" s="99"/>
      <c r="E34" s="99">
        <v>21.7</v>
      </c>
      <c r="F34" s="99" t="s">
        <v>167</v>
      </c>
      <c r="G34" s="99">
        <v>14</v>
      </c>
      <c r="H34" s="99" t="s">
        <v>167</v>
      </c>
      <c r="I34" s="99">
        <v>7.7</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27700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27700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27700</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27700</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27700</v>
      </c>
      <c r="D39" s="99"/>
      <c r="E39" s="99">
        <v>21.8</v>
      </c>
      <c r="F39" s="99" t="s">
        <v>167</v>
      </c>
      <c r="G39" s="99">
        <v>15</v>
      </c>
      <c r="H39" s="99" t="s">
        <v>167</v>
      </c>
      <c r="I39" s="99">
        <v>6.8</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27700</v>
      </c>
      <c r="D40" s="99"/>
      <c r="E40" s="99">
        <v>21.2</v>
      </c>
      <c r="F40" s="99" t="s">
        <v>167</v>
      </c>
      <c r="G40" s="99">
        <v>14</v>
      </c>
      <c r="H40" s="99" t="s">
        <v>167</v>
      </c>
      <c r="I40" s="99">
        <v>7.2</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27700</v>
      </c>
      <c r="D41" s="99"/>
      <c r="E41" s="99">
        <v>21.4</v>
      </c>
      <c r="F41" s="99" t="s">
        <v>167</v>
      </c>
      <c r="G41" s="99">
        <v>13</v>
      </c>
      <c r="H41" s="99" t="s">
        <v>167</v>
      </c>
      <c r="I41" s="99">
        <v>8.4</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27700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27700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27700</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13</v>
      </c>
      <c r="F45" s="100"/>
      <c r="G45" s="100">
        <f>COUNT(G14:G44)</f>
        <v>12</v>
      </c>
      <c r="H45" s="100"/>
      <c r="I45" s="100">
        <f>COUNT(I14:I44)</f>
        <v>12</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27700</v>
      </c>
      <c r="D46" s="100"/>
      <c r="E46" s="68">
        <f>AVERAGE(E14:E44)</f>
        <v>21.514615384615386</v>
      </c>
      <c r="F46" s="100"/>
      <c r="G46" s="68">
        <f>AVERAGE(G14:G44)</f>
        <v>14</v>
      </c>
      <c r="H46" s="100"/>
      <c r="I46" s="68">
        <f>AVERAGE(I14:I44)</f>
        <v>7.583333333333333</v>
      </c>
      <c r="J46" s="100"/>
      <c r="K46" s="68" t="e">
        <f>AVERAGE(K14:K44)</f>
        <v>#DIV/0!</v>
      </c>
      <c r="L46" s="100"/>
      <c r="M46" s="68">
        <f>AVERAGE(M14:M44)</f>
        <v>460000</v>
      </c>
      <c r="N46" s="100"/>
      <c r="O46" s="68">
        <f>AVERAGE(O14:O44)</f>
        <v>11000</v>
      </c>
      <c r="P46" s="100"/>
      <c r="Q46" s="68" t="e">
        <f>AVERAGE(Q14:Q44)</f>
        <v>#DIV/0!</v>
      </c>
      <c r="R46" s="100"/>
      <c r="S46" s="68" t="e">
        <f>AVERAGE(S14:S44)</f>
        <v>#DIV/0!</v>
      </c>
      <c r="T46" s="100"/>
      <c r="U46" s="68">
        <f>AVERAGE(U14:U44)</f>
        <v>10773</v>
      </c>
      <c r="V46" s="100"/>
      <c r="W46" s="68">
        <f>AVERAGE(W14:W44)</f>
        <v>2053</v>
      </c>
      <c r="X46" s="100"/>
      <c r="Y46" s="68">
        <f>AVERAGE(Y14:Y44)</f>
        <v>4089.04</v>
      </c>
      <c r="Z46" s="100"/>
      <c r="AA46" s="68">
        <f>AVERAGE(AA14:AA44)</f>
        <v>398.85899999999998</v>
      </c>
      <c r="AB46" s="100"/>
      <c r="AC46" s="68">
        <f>AVERAGE(AC14:AC44)</f>
        <v>5</v>
      </c>
      <c r="AD46" s="100"/>
      <c r="AE46" s="100">
        <f>AVERAGE(AE14:AE44)</f>
        <v>2</v>
      </c>
      <c r="AF46" s="100"/>
      <c r="AG46" s="68">
        <f>AVERAGE(AG14:AG44)</f>
        <v>21.664000000000001</v>
      </c>
      <c r="AH46" s="100"/>
      <c r="AI46" s="68">
        <f>AVERAGE(AI14:AI44)</f>
        <v>1.63</v>
      </c>
      <c r="AJ46" s="100"/>
      <c r="AK46" s="68">
        <f>AVERAGE(AK14:AK44)</f>
        <v>1.2549999999999999</v>
      </c>
      <c r="AL46" s="100"/>
      <c r="AM46" s="68">
        <f>AVERAGE(AM14:AM44)</f>
        <v>123.12</v>
      </c>
      <c r="AN46" s="100"/>
      <c r="AO46" s="68">
        <f>AVERAGE(AO14:AO44)</f>
        <v>1</v>
      </c>
      <c r="AP46" s="100"/>
      <c r="AQ46" s="68">
        <f>AVERAGE(AQ14:AQ44)</f>
        <v>1.7370000000000001</v>
      </c>
      <c r="AR46" s="100"/>
      <c r="AS46" s="68">
        <f>AVERAGE(AS14:AS44)</f>
        <v>2</v>
      </c>
      <c r="AT46" s="100"/>
      <c r="AU46" s="68">
        <f>AVERAGE(AU14:AU44)</f>
        <v>1046.22</v>
      </c>
      <c r="AV46" s="100"/>
      <c r="AW46" s="100">
        <f>AVERAGE(AW14:AW44)</f>
        <v>13.647</v>
      </c>
      <c r="AX46" s="100"/>
      <c r="AY46" s="68">
        <f>AVERAGE(AY14:AY44)</f>
        <v>1849.66</v>
      </c>
      <c r="AZ46" s="100"/>
      <c r="BA46" s="68">
        <f>AVERAGE(BA14:BA44)</f>
        <v>1</v>
      </c>
      <c r="BB46" s="100"/>
      <c r="BC46" s="68">
        <f>AVERAGE(BC14:BC44)</f>
        <v>1.198</v>
      </c>
      <c r="BD46" s="100"/>
      <c r="BE46" s="68">
        <f>AVERAGE(BE14:BE44)</f>
        <v>0.1</v>
      </c>
      <c r="BF46" s="100"/>
      <c r="BG46" s="68">
        <f>AVERAGE(BG14:BG44)</f>
        <v>1</v>
      </c>
      <c r="BH46" s="100"/>
      <c r="BI46" s="68">
        <f>AVERAGE(BI14:BI44)</f>
        <v>1</v>
      </c>
      <c r="BJ46" s="100"/>
      <c r="BK46" s="68">
        <f>AVERAGE(BK14:BK44)</f>
        <v>1</v>
      </c>
      <c r="BL46" s="100"/>
      <c r="BM46" s="68">
        <f>AVERAGE(BM14:BM44)</f>
        <v>56.726999999999997</v>
      </c>
      <c r="BN46" s="100"/>
      <c r="BO46" s="68">
        <f>AVERAGE(BO14:BO44)</f>
        <v>5.6319999999999997</v>
      </c>
      <c r="BP46" s="100"/>
      <c r="BQ46" s="68">
        <f>AVERAGE(BQ14:BQ44)</f>
        <v>4855</v>
      </c>
      <c r="BR46" s="100"/>
      <c r="BS46" s="68">
        <f>AVERAGE(BS14:BS44)</f>
        <v>866.19600000000003</v>
      </c>
      <c r="BT46" s="100"/>
      <c r="BU46" s="68">
        <f>AVERAGE(BU14:BU44)</f>
        <v>43.058</v>
      </c>
      <c r="BV46" s="100"/>
      <c r="BW46" s="68">
        <f>AVERAGE(BW14:BW44)</f>
        <v>176.34299999999999</v>
      </c>
      <c r="BX46" s="100"/>
      <c r="BY46" s="68">
        <f>AVERAGE(BY14:BY44)</f>
        <v>4.8920000000000003</v>
      </c>
      <c r="BZ46" s="100"/>
      <c r="CA46" s="68">
        <f>AVERAGE(CA14:CA44)</f>
        <v>1146.3699999999999</v>
      </c>
      <c r="CB46" s="100"/>
      <c r="CC46" s="68" t="e">
        <f>AVERAGE(CC14:CC44)</f>
        <v>#DIV/0!</v>
      </c>
      <c r="CD46" s="100"/>
      <c r="CE46" s="123"/>
    </row>
    <row r="47" spans="1:83" x14ac:dyDescent="0.2">
      <c r="A47" s="101" t="s">
        <v>16</v>
      </c>
      <c r="B47" s="100"/>
      <c r="C47" s="100">
        <f>MAX(C14:C44)</f>
        <v>27700</v>
      </c>
      <c r="D47" s="100"/>
      <c r="E47" s="100">
        <f>MAX(E14:E44)</f>
        <v>24.4</v>
      </c>
      <c r="F47" s="100"/>
      <c r="G47" s="100">
        <f>MAX(G14:G44)</f>
        <v>15</v>
      </c>
      <c r="H47" s="100"/>
      <c r="I47" s="100">
        <f>MAX(I14:I44)</f>
        <v>9.4</v>
      </c>
      <c r="J47" s="100"/>
      <c r="K47" s="100">
        <f>MAX(K14:K44)</f>
        <v>0</v>
      </c>
      <c r="L47" s="100"/>
      <c r="M47" s="100">
        <f>MAX(M14:M44)</f>
        <v>460000</v>
      </c>
      <c r="N47" s="100"/>
      <c r="O47" s="100">
        <f>MAX(O14:O44)</f>
        <v>11000</v>
      </c>
      <c r="P47" s="100"/>
      <c r="Q47" s="100">
        <f>MAX(Q14:Q44)</f>
        <v>0</v>
      </c>
      <c r="R47" s="100"/>
      <c r="S47" s="100">
        <f>MAX(S14:S44)</f>
        <v>0</v>
      </c>
      <c r="T47" s="100"/>
      <c r="U47" s="100">
        <f>MAX(U14:U44)</f>
        <v>10773</v>
      </c>
      <c r="V47" s="100"/>
      <c r="W47" s="100">
        <f>MAX(W14:W44)</f>
        <v>2053</v>
      </c>
      <c r="X47" s="100"/>
      <c r="Y47" s="100">
        <f>MAX(Y14:Y44)</f>
        <v>4089.04</v>
      </c>
      <c r="Z47" s="100"/>
      <c r="AA47" s="100">
        <f>MAX(AA14:AA44)</f>
        <v>398.85899999999998</v>
      </c>
      <c r="AB47" s="100"/>
      <c r="AC47" s="100">
        <f>MAX(AC14:AC44)</f>
        <v>5</v>
      </c>
      <c r="AD47" s="100"/>
      <c r="AE47" s="100">
        <f>MAX(AE14:AE44)</f>
        <v>2</v>
      </c>
      <c r="AF47" s="100"/>
      <c r="AG47" s="100">
        <f>MAX(AG14:AG44)</f>
        <v>21.664000000000001</v>
      </c>
      <c r="AH47" s="100"/>
      <c r="AI47" s="100">
        <f>MAX(AI14:AI44)</f>
        <v>1.63</v>
      </c>
      <c r="AJ47" s="100"/>
      <c r="AK47" s="100">
        <f>MAX(AK14:AK44)</f>
        <v>1.2549999999999999</v>
      </c>
      <c r="AL47" s="100"/>
      <c r="AM47" s="100">
        <f>MAX(AM14:AM44)</f>
        <v>123.12</v>
      </c>
      <c r="AN47" s="100"/>
      <c r="AO47" s="100">
        <f>MAX(AO14:AO44)</f>
        <v>1</v>
      </c>
      <c r="AP47" s="100"/>
      <c r="AQ47" s="100">
        <f>MAX(AQ14:AQ44)</f>
        <v>1.7370000000000001</v>
      </c>
      <c r="AR47" s="100"/>
      <c r="AS47" s="100">
        <f>MAX(AS14:AS44)</f>
        <v>2</v>
      </c>
      <c r="AT47" s="100"/>
      <c r="AU47" s="100">
        <f>MAX(AU14:AU44)</f>
        <v>1046.22</v>
      </c>
      <c r="AV47" s="100"/>
      <c r="AW47" s="100">
        <f>MAX(AW14:AW44)</f>
        <v>13.647</v>
      </c>
      <c r="AX47" s="100"/>
      <c r="AY47" s="100">
        <f>MAX(AY14:AY44)</f>
        <v>1849.66</v>
      </c>
      <c r="AZ47" s="100"/>
      <c r="BA47" s="100">
        <f>MAX(BA14:BA44)</f>
        <v>1</v>
      </c>
      <c r="BB47" s="100"/>
      <c r="BC47" s="100">
        <f>MAX(BC14:BC44)</f>
        <v>1.198</v>
      </c>
      <c r="BD47" s="100"/>
      <c r="BE47" s="100">
        <f>MAX(BE14:BE44)</f>
        <v>0.1</v>
      </c>
      <c r="BF47" s="100"/>
      <c r="BG47" s="100">
        <f>MAX(BG14:BG44)</f>
        <v>1</v>
      </c>
      <c r="BH47" s="100"/>
      <c r="BI47" s="100">
        <f>MAX(BI14:BI44)</f>
        <v>1</v>
      </c>
      <c r="BJ47" s="100"/>
      <c r="BK47" s="100">
        <f>MAX(BK14:BK44)</f>
        <v>1</v>
      </c>
      <c r="BL47" s="100"/>
      <c r="BM47" s="100">
        <f>MAX(BM14:BM44)</f>
        <v>56.726999999999997</v>
      </c>
      <c r="BN47" s="100"/>
      <c r="BO47" s="100">
        <f>MAX(BO14:BO44)</f>
        <v>5.6319999999999997</v>
      </c>
      <c r="BP47" s="100"/>
      <c r="BQ47" s="100">
        <f>MAX(BQ14:BQ44)</f>
        <v>4855</v>
      </c>
      <c r="BR47" s="100"/>
      <c r="BS47" s="100">
        <f>MAX(BS14:BS44)</f>
        <v>866.19600000000003</v>
      </c>
      <c r="BT47" s="100"/>
      <c r="BU47" s="100">
        <f>MAX(BU14:BU44)</f>
        <v>43.058</v>
      </c>
      <c r="BV47" s="100"/>
      <c r="BW47" s="100">
        <f>MAX(BW14:BW44)</f>
        <v>176.34299999999999</v>
      </c>
      <c r="BX47" s="100"/>
      <c r="BY47" s="100">
        <f>MAX(BY14:BY44)</f>
        <v>4.8920000000000003</v>
      </c>
      <c r="BZ47" s="100"/>
      <c r="CA47" s="100">
        <f>MAX(CA14:CA44)</f>
        <v>1146.3699999999999</v>
      </c>
      <c r="CB47" s="100"/>
      <c r="CC47" s="100">
        <f>MAX(CC14:CC44)</f>
        <v>0</v>
      </c>
      <c r="CD47" s="100"/>
      <c r="CE47" s="123"/>
    </row>
    <row r="48" spans="1:83" x14ac:dyDescent="0.2">
      <c r="A48" s="101" t="s">
        <v>15</v>
      </c>
      <c r="B48" s="100"/>
      <c r="C48" s="100">
        <f>MIN(C14:C44)</f>
        <v>27700</v>
      </c>
      <c r="D48" s="100"/>
      <c r="E48" s="100">
        <f>MIN(E14:E44)</f>
        <v>20.69</v>
      </c>
      <c r="F48" s="100"/>
      <c r="G48" s="100">
        <f>MIN(G14:G44)</f>
        <v>13</v>
      </c>
      <c r="H48" s="100"/>
      <c r="I48" s="100">
        <f>MIN(I14:I44)</f>
        <v>6.8</v>
      </c>
      <c r="J48" s="100"/>
      <c r="K48" s="100">
        <f>MIN(K14:K44)</f>
        <v>0</v>
      </c>
      <c r="L48" s="100"/>
      <c r="M48" s="100">
        <f>MIN(M14:M44)</f>
        <v>460000</v>
      </c>
      <c r="N48" s="100"/>
      <c r="O48" s="100">
        <f>MIN(O14:O44)</f>
        <v>11000</v>
      </c>
      <c r="P48" s="100"/>
      <c r="Q48" s="100">
        <f>MIN(Q14:Q44)</f>
        <v>0</v>
      </c>
      <c r="R48" s="100"/>
      <c r="S48" s="100">
        <f>MIN(S14:S44)</f>
        <v>0</v>
      </c>
      <c r="T48" s="100"/>
      <c r="U48" s="100">
        <f>MIN(U14:U44)</f>
        <v>10773</v>
      </c>
      <c r="V48" s="100"/>
      <c r="W48" s="100">
        <f>MIN(W14:W44)</f>
        <v>2053</v>
      </c>
      <c r="X48" s="100"/>
      <c r="Y48" s="100">
        <f>MIN(Y14:Y44)</f>
        <v>4089.04</v>
      </c>
      <c r="Z48" s="100"/>
      <c r="AA48" s="100">
        <f>MIN(AA14:AA44)</f>
        <v>398.85899999999998</v>
      </c>
      <c r="AB48" s="100"/>
      <c r="AC48" s="100">
        <f>MIN(AC14:AC44)</f>
        <v>5</v>
      </c>
      <c r="AD48" s="100"/>
      <c r="AE48" s="100">
        <f>MIN(AE14:AE44)</f>
        <v>2</v>
      </c>
      <c r="AF48" s="100"/>
      <c r="AG48" s="100">
        <f>MIN(AG14:AG44)</f>
        <v>21.664000000000001</v>
      </c>
      <c r="AH48" s="100"/>
      <c r="AI48" s="100">
        <f>MIN(AI14:AI44)</f>
        <v>1.63</v>
      </c>
      <c r="AJ48" s="100"/>
      <c r="AK48" s="100">
        <f>MIN(AK14:AK44)</f>
        <v>1.2549999999999999</v>
      </c>
      <c r="AL48" s="100"/>
      <c r="AM48" s="100">
        <f>MIN(AM14:AM44)</f>
        <v>123.12</v>
      </c>
      <c r="AN48" s="100"/>
      <c r="AO48" s="100">
        <f>MIN(AO14:AO44)</f>
        <v>1</v>
      </c>
      <c r="AP48" s="100"/>
      <c r="AQ48" s="100">
        <f>MIN(AQ14:AQ44)</f>
        <v>1.7370000000000001</v>
      </c>
      <c r="AR48" s="100"/>
      <c r="AS48" s="100">
        <f>MIN(AS14:AS44)</f>
        <v>2</v>
      </c>
      <c r="AT48" s="100"/>
      <c r="AU48" s="100">
        <f>MIN(AU14:AU44)</f>
        <v>1046.22</v>
      </c>
      <c r="AV48" s="100"/>
      <c r="AW48" s="100">
        <f>MIN(AW14:AW44)</f>
        <v>13.647</v>
      </c>
      <c r="AX48" s="100"/>
      <c r="AY48" s="100">
        <f>MIN(AY14:AY44)</f>
        <v>1849.66</v>
      </c>
      <c r="AZ48" s="100"/>
      <c r="BA48" s="100">
        <f>MIN(BA14:BA44)</f>
        <v>1</v>
      </c>
      <c r="BB48" s="100"/>
      <c r="BC48" s="100">
        <f>MIN(BC14:BC44)</f>
        <v>1.198</v>
      </c>
      <c r="BD48" s="100"/>
      <c r="BE48" s="100">
        <f>MIN(BE14:BE44)</f>
        <v>0.1</v>
      </c>
      <c r="BF48" s="100"/>
      <c r="BG48" s="100">
        <f>MIN(BG14:BG44)</f>
        <v>1</v>
      </c>
      <c r="BH48" s="100"/>
      <c r="BI48" s="100">
        <f>MIN(BI14:BI44)</f>
        <v>1</v>
      </c>
      <c r="BJ48" s="100"/>
      <c r="BK48" s="100">
        <f>MIN(BK14:BK44)</f>
        <v>1</v>
      </c>
      <c r="BL48" s="100"/>
      <c r="BM48" s="100">
        <f>MIN(BM14:BM44)</f>
        <v>56.726999999999997</v>
      </c>
      <c r="BN48" s="100"/>
      <c r="BO48" s="100">
        <f>MIN(BO14:BO44)</f>
        <v>5.6319999999999997</v>
      </c>
      <c r="BP48" s="100"/>
      <c r="BQ48" s="100">
        <f>MIN(BQ14:BQ44)</f>
        <v>4855</v>
      </c>
      <c r="BR48" s="100"/>
      <c r="BS48" s="100">
        <f>MIN(BS14:BS44)</f>
        <v>866.19600000000003</v>
      </c>
      <c r="BT48" s="100"/>
      <c r="BU48" s="100">
        <f>MIN(BU14:BU44)</f>
        <v>43.058</v>
      </c>
      <c r="BV48" s="100"/>
      <c r="BW48" s="100">
        <f>MIN(BW14:BW44)</f>
        <v>176.34299999999999</v>
      </c>
      <c r="BX48" s="100"/>
      <c r="BY48" s="100">
        <f>MIN(BY14:BY44)</f>
        <v>4.8920000000000003</v>
      </c>
      <c r="BZ48" s="100"/>
      <c r="CA48" s="100">
        <f>MIN(CA14:CA44)</f>
        <v>1146.3699999999999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CG40" activePane="bottomRight" state="frozen"/>
      <selection pane="topRight" activeCell="C1" sqref="C1"/>
      <selection pane="bottomLeft" activeCell="A14" sqref="A14"/>
      <selection pane="bottomRight" activeCell="DC21" sqref="DC21"/>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6" t="s">
        <v>206</v>
      </c>
      <c r="D4" s="247"/>
      <c r="E4" s="250">
        <v>13</v>
      </c>
      <c r="F4" s="251"/>
      <c r="G4" s="246" t="s">
        <v>209</v>
      </c>
      <c r="H4" s="247"/>
      <c r="I4" s="236">
        <v>99</v>
      </c>
      <c r="J4" s="237"/>
      <c r="K4" s="236">
        <v>100</v>
      </c>
      <c r="L4" s="237"/>
      <c r="M4" s="246" t="s">
        <v>207</v>
      </c>
      <c r="N4" s="247"/>
      <c r="O4" s="240">
        <v>21</v>
      </c>
      <c r="P4" s="241"/>
      <c r="Q4" s="240">
        <v>22</v>
      </c>
      <c r="R4" s="241"/>
      <c r="S4" s="248">
        <v>23</v>
      </c>
      <c r="T4" s="249"/>
      <c r="U4" s="248">
        <v>24</v>
      </c>
      <c r="V4" s="249"/>
      <c r="W4" s="242">
        <v>26</v>
      </c>
      <c r="X4" s="243"/>
      <c r="Y4" s="242">
        <v>27</v>
      </c>
      <c r="Z4" s="243"/>
      <c r="AA4" s="242">
        <v>31</v>
      </c>
      <c r="AB4" s="243"/>
      <c r="AC4" s="242">
        <v>33</v>
      </c>
      <c r="AD4" s="243"/>
      <c r="AE4" s="242">
        <v>39</v>
      </c>
      <c r="AF4" s="243"/>
      <c r="AG4" s="242">
        <v>40</v>
      </c>
      <c r="AH4" s="243"/>
      <c r="AI4" s="242">
        <v>41</v>
      </c>
      <c r="AJ4" s="243"/>
      <c r="AK4" s="242">
        <v>42</v>
      </c>
      <c r="AL4" s="243"/>
      <c r="AM4" s="242">
        <v>46</v>
      </c>
      <c r="AN4" s="243"/>
      <c r="AO4" s="242">
        <v>47</v>
      </c>
      <c r="AP4" s="243"/>
      <c r="AQ4" s="242">
        <v>48</v>
      </c>
      <c r="AR4" s="243"/>
      <c r="AS4" s="242">
        <v>88</v>
      </c>
      <c r="AT4" s="243"/>
      <c r="AU4" s="242">
        <v>51</v>
      </c>
      <c r="AV4" s="243"/>
      <c r="AW4" s="242">
        <v>54</v>
      </c>
      <c r="AX4" s="243"/>
      <c r="AY4" s="242">
        <v>55</v>
      </c>
      <c r="AZ4" s="243"/>
      <c r="BA4" s="242">
        <v>56</v>
      </c>
      <c r="BB4" s="243"/>
      <c r="BC4" s="240">
        <v>57</v>
      </c>
      <c r="BD4" s="241"/>
      <c r="BE4" s="240">
        <v>58</v>
      </c>
      <c r="BF4" s="241"/>
      <c r="BG4" s="242">
        <v>71</v>
      </c>
      <c r="BH4" s="243"/>
      <c r="BI4" s="238">
        <v>63</v>
      </c>
      <c r="BJ4" s="239"/>
      <c r="BK4" s="238">
        <v>64</v>
      </c>
      <c r="BL4" s="239"/>
      <c r="BM4" s="238">
        <v>65</v>
      </c>
      <c r="BN4" s="239"/>
      <c r="BO4" s="238">
        <v>66</v>
      </c>
      <c r="BP4" s="239"/>
      <c r="BQ4" s="238">
        <v>67</v>
      </c>
      <c r="BR4" s="239"/>
      <c r="BS4" s="238">
        <v>68</v>
      </c>
      <c r="BT4" s="239"/>
      <c r="BU4" s="238">
        <v>69</v>
      </c>
      <c r="BV4" s="239"/>
      <c r="BW4" s="244">
        <v>48</v>
      </c>
      <c r="BX4" s="245"/>
      <c r="BY4" s="238">
        <v>79</v>
      </c>
      <c r="BZ4" s="252"/>
      <c r="CA4" s="253"/>
      <c r="CB4" s="238">
        <v>74</v>
      </c>
      <c r="CC4" s="239"/>
      <c r="CD4" s="238">
        <v>82</v>
      </c>
      <c r="CE4" s="239"/>
      <c r="CF4" s="238">
        <v>72</v>
      </c>
      <c r="CG4" s="239"/>
      <c r="CH4" s="238">
        <v>76</v>
      </c>
      <c r="CI4" s="239"/>
      <c r="CJ4" s="238">
        <v>83</v>
      </c>
      <c r="CK4" s="239"/>
      <c r="CL4" s="238">
        <v>73</v>
      </c>
      <c r="CM4" s="239"/>
      <c r="CN4" s="238">
        <v>80</v>
      </c>
      <c r="CO4" s="239"/>
      <c r="CP4" s="238">
        <v>70</v>
      </c>
      <c r="CQ4" s="239"/>
      <c r="CR4" s="238">
        <v>75</v>
      </c>
      <c r="CS4" s="239"/>
      <c r="CT4" s="238">
        <v>77</v>
      </c>
      <c r="CU4" s="239"/>
      <c r="CV4" s="238">
        <v>59</v>
      </c>
      <c r="CW4" s="239"/>
      <c r="CX4" s="238">
        <v>60</v>
      </c>
      <c r="CY4" s="239"/>
      <c r="CZ4" s="238">
        <v>62</v>
      </c>
      <c r="DA4" s="239"/>
      <c r="DB4" s="238">
        <v>84</v>
      </c>
      <c r="DC4" s="239"/>
      <c r="DD4" s="238">
        <v>85</v>
      </c>
      <c r="DE4" s="239"/>
      <c r="DF4" s="238">
        <v>87</v>
      </c>
      <c r="DG4" s="239"/>
      <c r="DH4" s="238">
        <v>53</v>
      </c>
      <c r="DI4" s="239"/>
      <c r="DJ4" s="238"/>
      <c r="DK4" s="239"/>
      <c r="DL4" s="56"/>
    </row>
    <row r="5" spans="1:116" s="57" customFormat="1" ht="28.5" customHeight="1" x14ac:dyDescent="0.2">
      <c r="A5" s="54"/>
      <c r="B5" s="131" t="s">
        <v>10</v>
      </c>
      <c r="C5" s="227" t="s">
        <v>137</v>
      </c>
      <c r="D5" s="228"/>
      <c r="E5" s="234" t="s">
        <v>97</v>
      </c>
      <c r="F5" s="228"/>
      <c r="G5" s="234" t="s">
        <v>98</v>
      </c>
      <c r="H5" s="228"/>
      <c r="I5" s="227" t="s">
        <v>238</v>
      </c>
      <c r="J5" s="228"/>
      <c r="K5" s="227" t="s">
        <v>239</v>
      </c>
      <c r="L5" s="228"/>
      <c r="M5" s="227" t="s">
        <v>99</v>
      </c>
      <c r="N5" s="228"/>
      <c r="O5" s="232" t="s">
        <v>36</v>
      </c>
      <c r="P5" s="233"/>
      <c r="Q5" s="232" t="s">
        <v>37</v>
      </c>
      <c r="R5" s="233"/>
      <c r="S5" s="230" t="s">
        <v>93</v>
      </c>
      <c r="T5" s="231"/>
      <c r="U5" s="230" t="s">
        <v>87</v>
      </c>
      <c r="V5" s="231"/>
      <c r="W5" s="227" t="s">
        <v>195</v>
      </c>
      <c r="X5" s="228"/>
      <c r="Y5" s="227" t="s">
        <v>4</v>
      </c>
      <c r="Z5" s="228"/>
      <c r="AA5" s="234" t="s">
        <v>164</v>
      </c>
      <c r="AB5" s="228"/>
      <c r="AC5" s="227" t="s">
        <v>197</v>
      </c>
      <c r="AD5" s="228"/>
      <c r="AE5" s="227" t="s">
        <v>67</v>
      </c>
      <c r="AF5" s="228"/>
      <c r="AG5" s="227" t="s">
        <v>222</v>
      </c>
      <c r="AH5" s="228"/>
      <c r="AI5" s="227" t="s">
        <v>106</v>
      </c>
      <c r="AJ5" s="228"/>
      <c r="AK5" s="227" t="s">
        <v>248</v>
      </c>
      <c r="AL5" s="228"/>
      <c r="AM5" s="227" t="s">
        <v>6</v>
      </c>
      <c r="AN5" s="228"/>
      <c r="AO5" s="227" t="s">
        <v>8</v>
      </c>
      <c r="AP5" s="228"/>
      <c r="AQ5" s="227" t="s">
        <v>7</v>
      </c>
      <c r="AR5" s="228"/>
      <c r="AS5" s="227" t="s">
        <v>5</v>
      </c>
      <c r="AT5" s="228"/>
      <c r="AU5" s="227" t="s">
        <v>38</v>
      </c>
      <c r="AV5" s="228"/>
      <c r="AW5" s="227" t="s">
        <v>88</v>
      </c>
      <c r="AX5" s="228"/>
      <c r="AY5" s="227" t="s">
        <v>110</v>
      </c>
      <c r="AZ5" s="228"/>
      <c r="BA5" s="227" t="s">
        <v>111</v>
      </c>
      <c r="BB5" s="228"/>
      <c r="BC5" s="232" t="s">
        <v>244</v>
      </c>
      <c r="BD5" s="233"/>
      <c r="BE5" s="232" t="s">
        <v>243</v>
      </c>
      <c r="BF5" s="233"/>
      <c r="BG5" s="227" t="s">
        <v>123</v>
      </c>
      <c r="BH5" s="228"/>
      <c r="BI5" s="227" t="s">
        <v>115</v>
      </c>
      <c r="BJ5" s="228"/>
      <c r="BK5" s="227" t="s">
        <v>116</v>
      </c>
      <c r="BL5" s="228"/>
      <c r="BM5" s="227" t="s">
        <v>117</v>
      </c>
      <c r="BN5" s="228"/>
      <c r="BO5" s="227" t="s">
        <v>118</v>
      </c>
      <c r="BP5" s="228"/>
      <c r="BQ5" s="227" t="s">
        <v>119</v>
      </c>
      <c r="BR5" s="228"/>
      <c r="BS5" s="227" t="s">
        <v>120</v>
      </c>
      <c r="BT5" s="228"/>
      <c r="BU5" s="227" t="s">
        <v>121</v>
      </c>
      <c r="BV5" s="228"/>
      <c r="BW5" s="227" t="s">
        <v>129</v>
      </c>
      <c r="BX5" s="228"/>
      <c r="BY5" s="227" t="s">
        <v>130</v>
      </c>
      <c r="BZ5" s="228"/>
      <c r="CA5" s="56"/>
      <c r="CB5" s="227" t="s">
        <v>126</v>
      </c>
      <c r="CC5" s="228"/>
      <c r="CD5" s="227" t="s">
        <v>56</v>
      </c>
      <c r="CE5" s="228"/>
      <c r="CF5" s="227" t="s">
        <v>124</v>
      </c>
      <c r="CG5" s="228"/>
      <c r="CH5" s="227" t="s">
        <v>127</v>
      </c>
      <c r="CI5" s="228"/>
      <c r="CJ5" s="227" t="s">
        <v>132</v>
      </c>
      <c r="CK5" s="228"/>
      <c r="CL5" s="227" t="s">
        <v>125</v>
      </c>
      <c r="CM5" s="228"/>
      <c r="CN5" s="227" t="s">
        <v>131</v>
      </c>
      <c r="CO5" s="228"/>
      <c r="CP5" s="227" t="s">
        <v>122</v>
      </c>
      <c r="CQ5" s="228"/>
      <c r="CR5" s="227" t="s">
        <v>80</v>
      </c>
      <c r="CS5" s="228"/>
      <c r="CT5" s="227" t="s">
        <v>128</v>
      </c>
      <c r="CU5" s="228"/>
      <c r="CV5" s="227" t="s">
        <v>112</v>
      </c>
      <c r="CW5" s="228"/>
      <c r="CX5" s="227" t="s">
        <v>113</v>
      </c>
      <c r="CY5" s="228"/>
      <c r="CZ5" s="227" t="s">
        <v>114</v>
      </c>
      <c r="DA5" s="228"/>
      <c r="DB5" s="227" t="s">
        <v>133</v>
      </c>
      <c r="DC5" s="228"/>
      <c r="DD5" s="227" t="s">
        <v>18</v>
      </c>
      <c r="DE5" s="228"/>
      <c r="DF5" s="227" t="s">
        <v>40</v>
      </c>
      <c r="DG5" s="228"/>
      <c r="DH5" s="227" t="s">
        <v>203</v>
      </c>
      <c r="DI5" s="228"/>
      <c r="DJ5" s="227" t="s">
        <v>162</v>
      </c>
      <c r="DK5" s="228"/>
      <c r="DL5" s="56"/>
    </row>
    <row r="6" spans="1:116" s="57" customFormat="1" ht="18" customHeight="1" x14ac:dyDescent="0.2">
      <c r="A6" s="54"/>
      <c r="B6" s="131" t="s">
        <v>11</v>
      </c>
      <c r="C6" s="227" t="s">
        <v>2</v>
      </c>
      <c r="D6" s="228"/>
      <c r="E6" s="227" t="s">
        <v>70</v>
      </c>
      <c r="F6" s="228"/>
      <c r="G6" s="227" t="s">
        <v>70</v>
      </c>
      <c r="H6" s="228"/>
      <c r="I6" s="227" t="s">
        <v>163</v>
      </c>
      <c r="J6" s="228"/>
      <c r="K6" s="227" t="s">
        <v>163</v>
      </c>
      <c r="L6" s="228"/>
      <c r="M6" s="227" t="s">
        <v>163</v>
      </c>
      <c r="N6" s="228"/>
      <c r="O6" s="227" t="s">
        <v>3</v>
      </c>
      <c r="P6" s="228"/>
      <c r="Q6" s="227" t="s">
        <v>3</v>
      </c>
      <c r="R6" s="228"/>
      <c r="S6" s="227" t="s">
        <v>3</v>
      </c>
      <c r="T6" s="228"/>
      <c r="U6" s="227" t="s">
        <v>3</v>
      </c>
      <c r="V6" s="228"/>
      <c r="W6" s="227" t="s">
        <v>3</v>
      </c>
      <c r="X6" s="228"/>
      <c r="Y6" s="227" t="s">
        <v>3</v>
      </c>
      <c r="Z6" s="228"/>
      <c r="AA6" s="227" t="s">
        <v>3</v>
      </c>
      <c r="AB6" s="228"/>
      <c r="AC6" s="227" t="s">
        <v>3</v>
      </c>
      <c r="AD6" s="228"/>
      <c r="AE6" s="227" t="s">
        <v>3</v>
      </c>
      <c r="AF6" s="228"/>
      <c r="AG6" s="227" t="s">
        <v>3</v>
      </c>
      <c r="AH6" s="228"/>
      <c r="AI6" s="227" t="s">
        <v>3</v>
      </c>
      <c r="AJ6" s="228"/>
      <c r="AK6" s="227" t="s">
        <v>3</v>
      </c>
      <c r="AL6" s="228"/>
      <c r="AM6" s="227" t="s">
        <v>3</v>
      </c>
      <c r="AN6" s="228"/>
      <c r="AO6" s="227" t="s">
        <v>3</v>
      </c>
      <c r="AP6" s="228"/>
      <c r="AQ6" s="227" t="s">
        <v>3</v>
      </c>
      <c r="AR6" s="228"/>
      <c r="AS6" s="227" t="s">
        <v>3</v>
      </c>
      <c r="AT6" s="228"/>
      <c r="AU6" s="227" t="s">
        <v>3</v>
      </c>
      <c r="AV6" s="228"/>
      <c r="AW6" s="227" t="s">
        <v>3</v>
      </c>
      <c r="AX6" s="228"/>
      <c r="AY6" s="227" t="s">
        <v>3</v>
      </c>
      <c r="AZ6" s="228"/>
      <c r="BA6" s="227" t="s">
        <v>3</v>
      </c>
      <c r="BB6" s="228"/>
      <c r="BC6" s="227" t="s">
        <v>3</v>
      </c>
      <c r="BD6" s="228"/>
      <c r="BE6" s="227" t="s">
        <v>3</v>
      </c>
      <c r="BF6" s="228"/>
      <c r="BG6" s="227" t="s">
        <v>3</v>
      </c>
      <c r="BH6" s="228"/>
      <c r="BI6" s="227" t="s">
        <v>3</v>
      </c>
      <c r="BJ6" s="228"/>
      <c r="BK6" s="227" t="s">
        <v>3</v>
      </c>
      <c r="BL6" s="228"/>
      <c r="BM6" s="227" t="s">
        <v>3</v>
      </c>
      <c r="BN6" s="228"/>
      <c r="BO6" s="227" t="s">
        <v>3</v>
      </c>
      <c r="BP6" s="228"/>
      <c r="BQ6" s="227" t="s">
        <v>3</v>
      </c>
      <c r="BR6" s="228"/>
      <c r="BS6" s="227" t="s">
        <v>3</v>
      </c>
      <c r="BT6" s="228"/>
      <c r="BU6" s="227" t="s">
        <v>3</v>
      </c>
      <c r="BV6" s="228"/>
      <c r="BW6" s="227" t="s">
        <v>3</v>
      </c>
      <c r="BX6" s="228"/>
      <c r="BY6" s="227" t="s">
        <v>3</v>
      </c>
      <c r="BZ6" s="228"/>
      <c r="CA6" s="56" t="s">
        <v>83</v>
      </c>
      <c r="CB6" s="227" t="s">
        <v>3</v>
      </c>
      <c r="CC6" s="228"/>
      <c r="CD6" s="227" t="s">
        <v>3</v>
      </c>
      <c r="CE6" s="228"/>
      <c r="CF6" s="227" t="s">
        <v>3</v>
      </c>
      <c r="CG6" s="228"/>
      <c r="CH6" s="227" t="s">
        <v>3</v>
      </c>
      <c r="CI6" s="228"/>
      <c r="CJ6" s="227" t="s">
        <v>3</v>
      </c>
      <c r="CK6" s="228"/>
      <c r="CL6" s="227" t="s">
        <v>3</v>
      </c>
      <c r="CM6" s="228"/>
      <c r="CN6" s="227" t="s">
        <v>3</v>
      </c>
      <c r="CO6" s="228"/>
      <c r="CP6" s="227" t="s">
        <v>3</v>
      </c>
      <c r="CQ6" s="228"/>
      <c r="CR6" s="227" t="s">
        <v>3</v>
      </c>
      <c r="CS6" s="228"/>
      <c r="CT6" s="227" t="s">
        <v>3</v>
      </c>
      <c r="CU6" s="228"/>
      <c r="CV6" s="227" t="s">
        <v>3</v>
      </c>
      <c r="CW6" s="228"/>
      <c r="CX6" s="227" t="s">
        <v>3</v>
      </c>
      <c r="CY6" s="228"/>
      <c r="CZ6" s="227" t="s">
        <v>3</v>
      </c>
      <c r="DA6" s="228"/>
      <c r="DB6" s="227" t="s">
        <v>3</v>
      </c>
      <c r="DC6" s="228"/>
      <c r="DD6" s="227"/>
      <c r="DE6" s="228"/>
      <c r="DF6" s="227"/>
      <c r="DG6" s="228"/>
      <c r="DH6" s="227" t="s">
        <v>89</v>
      </c>
      <c r="DI6" s="228"/>
      <c r="DJ6" s="227"/>
      <c r="DK6" s="228"/>
      <c r="DL6" s="56"/>
    </row>
    <row r="7" spans="1:116" s="57" customFormat="1" ht="23.25" customHeight="1" x14ac:dyDescent="0.2">
      <c r="A7" s="54"/>
      <c r="B7" s="21" t="s">
        <v>134</v>
      </c>
      <c r="C7" s="225"/>
      <c r="D7" s="226"/>
      <c r="E7" s="225"/>
      <c r="F7" s="226"/>
      <c r="G7" s="225"/>
      <c r="H7" s="226"/>
      <c r="I7" s="225"/>
      <c r="J7" s="226"/>
      <c r="K7" s="225"/>
      <c r="L7" s="226"/>
      <c r="M7" s="225"/>
      <c r="N7" s="226"/>
      <c r="O7" s="225"/>
      <c r="P7" s="226"/>
      <c r="Q7" s="225"/>
      <c r="R7" s="226"/>
      <c r="S7" s="225"/>
      <c r="T7" s="226"/>
      <c r="U7" s="225"/>
      <c r="V7" s="226"/>
      <c r="W7" s="225"/>
      <c r="X7" s="226"/>
      <c r="Y7" s="225"/>
      <c r="Z7" s="226"/>
      <c r="AA7" s="225"/>
      <c r="AB7" s="226"/>
      <c r="AC7" s="225"/>
      <c r="AD7" s="226"/>
      <c r="AE7" s="225"/>
      <c r="AF7" s="226"/>
      <c r="AG7" s="225"/>
      <c r="AH7" s="226"/>
      <c r="AI7" s="225"/>
      <c r="AJ7" s="226"/>
      <c r="AK7" s="225"/>
      <c r="AL7" s="226"/>
      <c r="AM7" s="225"/>
      <c r="AN7" s="226"/>
      <c r="AO7" s="225"/>
      <c r="AP7" s="226"/>
      <c r="AQ7" s="225"/>
      <c r="AR7" s="226"/>
      <c r="AS7" s="225"/>
      <c r="AT7" s="226"/>
      <c r="AU7" s="225"/>
      <c r="AV7" s="226"/>
      <c r="AW7" s="225"/>
      <c r="AX7" s="226"/>
      <c r="AY7" s="225"/>
      <c r="AZ7" s="226"/>
      <c r="BA7" s="225"/>
      <c r="BB7" s="226"/>
      <c r="BC7" s="225"/>
      <c r="BD7" s="226"/>
      <c r="BE7" s="225"/>
      <c r="BF7" s="226"/>
      <c r="BG7" s="225"/>
      <c r="BH7" s="226"/>
      <c r="BI7" s="225"/>
      <c r="BJ7" s="226"/>
      <c r="BK7" s="225"/>
      <c r="BL7" s="226"/>
      <c r="BM7" s="225"/>
      <c r="BN7" s="226"/>
      <c r="BO7" s="225"/>
      <c r="BP7" s="226"/>
      <c r="BQ7" s="225"/>
      <c r="BR7" s="226"/>
      <c r="BS7" s="225"/>
      <c r="BT7" s="226"/>
      <c r="BU7" s="225"/>
      <c r="BV7" s="226"/>
      <c r="BW7" s="225"/>
      <c r="BX7" s="226"/>
      <c r="BY7" s="225"/>
      <c r="BZ7" s="226"/>
      <c r="CA7" s="58" t="s">
        <v>84</v>
      </c>
      <c r="CB7" s="225"/>
      <c r="CC7" s="226"/>
      <c r="CD7" s="225"/>
      <c r="CE7" s="226"/>
      <c r="CF7" s="225"/>
      <c r="CG7" s="226"/>
      <c r="CH7" s="225"/>
      <c r="CI7" s="226"/>
      <c r="CJ7" s="225"/>
      <c r="CK7" s="226"/>
      <c r="CL7" s="225"/>
      <c r="CM7" s="226"/>
      <c r="CN7" s="225"/>
      <c r="CO7" s="226"/>
      <c r="CP7" s="225"/>
      <c r="CQ7" s="226"/>
      <c r="CR7" s="225"/>
      <c r="CS7" s="226"/>
      <c r="CT7" s="225"/>
      <c r="CU7" s="226"/>
      <c r="CV7" s="225"/>
      <c r="CW7" s="226"/>
      <c r="CX7" s="225"/>
      <c r="CY7" s="226"/>
      <c r="CZ7" s="225"/>
      <c r="DA7" s="226"/>
      <c r="DB7" s="225"/>
      <c r="DC7" s="226"/>
      <c r="DD7" s="225"/>
      <c r="DE7" s="226"/>
      <c r="DF7" s="225"/>
      <c r="DG7" s="226"/>
      <c r="DH7" s="225"/>
      <c r="DI7" s="226"/>
      <c r="DJ7" s="225"/>
      <c r="DK7" s="226"/>
      <c r="DL7" s="56"/>
    </row>
    <row r="8" spans="1:116" s="57" customFormat="1" ht="22.5" customHeight="1" x14ac:dyDescent="0.2">
      <c r="A8" s="54"/>
      <c r="B8" s="21" t="s">
        <v>135</v>
      </c>
      <c r="C8" s="225"/>
      <c r="D8" s="229"/>
      <c r="E8" s="225"/>
      <c r="F8" s="229"/>
      <c r="G8" s="225"/>
      <c r="H8" s="229"/>
      <c r="I8" s="225"/>
      <c r="J8" s="229"/>
      <c r="K8" s="225"/>
      <c r="L8" s="229"/>
      <c r="M8" s="225"/>
      <c r="N8" s="229"/>
      <c r="O8" s="225"/>
      <c r="P8" s="229"/>
      <c r="Q8" s="225"/>
      <c r="R8" s="229"/>
      <c r="S8" s="225"/>
      <c r="T8" s="229"/>
      <c r="U8" s="225"/>
      <c r="V8" s="229"/>
      <c r="W8" s="225"/>
      <c r="X8" s="229"/>
      <c r="Y8" s="225"/>
      <c r="Z8" s="229"/>
      <c r="AA8" s="225"/>
      <c r="AB8" s="229"/>
      <c r="AC8" s="225"/>
      <c r="AD8" s="229"/>
      <c r="AE8" s="225"/>
      <c r="AF8" s="229"/>
      <c r="AG8" s="225"/>
      <c r="AH8" s="229"/>
      <c r="AI8" s="225"/>
      <c r="AJ8" s="229"/>
      <c r="AK8" s="225"/>
      <c r="AL8" s="229"/>
      <c r="AM8" s="225"/>
      <c r="AN8" s="229"/>
      <c r="AO8" s="225"/>
      <c r="AP8" s="229"/>
      <c r="AQ8" s="225"/>
      <c r="AR8" s="229"/>
      <c r="AS8" s="225"/>
      <c r="AT8" s="229"/>
      <c r="AU8" s="225"/>
      <c r="AV8" s="229"/>
      <c r="AW8" s="225"/>
      <c r="AX8" s="229"/>
      <c r="AY8" s="225"/>
      <c r="AZ8" s="229"/>
      <c r="BA8" s="225"/>
      <c r="BB8" s="229"/>
      <c r="BC8" s="225"/>
      <c r="BD8" s="229"/>
      <c r="BE8" s="225"/>
      <c r="BF8" s="229"/>
      <c r="BG8" s="225"/>
      <c r="BH8" s="229"/>
      <c r="BI8" s="225"/>
      <c r="BJ8" s="229"/>
      <c r="BK8" s="225"/>
      <c r="BL8" s="229"/>
      <c r="BM8" s="225"/>
      <c r="BN8" s="229"/>
      <c r="BO8" s="225"/>
      <c r="BP8" s="229"/>
      <c r="BQ8" s="225"/>
      <c r="BR8" s="229"/>
      <c r="BS8" s="225"/>
      <c r="BT8" s="229"/>
      <c r="BU8" s="225"/>
      <c r="BV8" s="229"/>
      <c r="BW8" s="225"/>
      <c r="BX8" s="229"/>
      <c r="BY8" s="225"/>
      <c r="BZ8" s="229"/>
      <c r="CA8" s="128"/>
      <c r="CB8" s="225"/>
      <c r="CC8" s="229"/>
      <c r="CD8" s="225"/>
      <c r="CE8" s="229"/>
      <c r="CF8" s="225"/>
      <c r="CG8" s="229"/>
      <c r="CH8" s="225"/>
      <c r="CI8" s="229"/>
      <c r="CJ8" s="225"/>
      <c r="CK8" s="229"/>
      <c r="CL8" s="225"/>
      <c r="CM8" s="229"/>
      <c r="CN8" s="225"/>
      <c r="CO8" s="229"/>
      <c r="CP8" s="225"/>
      <c r="CQ8" s="229"/>
      <c r="CR8" s="225"/>
      <c r="CS8" s="229"/>
      <c r="CT8" s="225"/>
      <c r="CU8" s="229"/>
      <c r="CV8" s="225"/>
      <c r="CW8" s="229"/>
      <c r="CX8" s="225"/>
      <c r="CY8" s="229"/>
      <c r="CZ8" s="225"/>
      <c r="DA8" s="229"/>
      <c r="DB8" s="225"/>
      <c r="DC8" s="229"/>
      <c r="DD8" s="225"/>
      <c r="DE8" s="229"/>
      <c r="DF8" s="225"/>
      <c r="DG8" s="229"/>
      <c r="DH8" s="225"/>
      <c r="DI8" s="229"/>
      <c r="DJ8" s="225"/>
      <c r="DK8" s="226"/>
      <c r="DL8" s="56"/>
    </row>
    <row r="9" spans="1:116" s="57" customFormat="1" ht="23.25" customHeight="1" x14ac:dyDescent="0.2">
      <c r="A9" s="54"/>
      <c r="B9" s="21" t="s">
        <v>136</v>
      </c>
      <c r="C9" s="225"/>
      <c r="D9" s="229"/>
      <c r="E9" s="225"/>
      <c r="F9" s="229"/>
      <c r="G9" s="225"/>
      <c r="H9" s="229"/>
      <c r="I9" s="225"/>
      <c r="J9" s="229"/>
      <c r="K9" s="225"/>
      <c r="L9" s="229"/>
      <c r="M9" s="225"/>
      <c r="N9" s="229"/>
      <c r="O9" s="225"/>
      <c r="P9" s="229"/>
      <c r="Q9" s="225"/>
      <c r="R9" s="229"/>
      <c r="S9" s="225"/>
      <c r="T9" s="229"/>
      <c r="U9" s="225"/>
      <c r="V9" s="229"/>
      <c r="W9" s="225"/>
      <c r="X9" s="229"/>
      <c r="Y9" s="225"/>
      <c r="Z9" s="229"/>
      <c r="AA9" s="225"/>
      <c r="AB9" s="229"/>
      <c r="AC9" s="225"/>
      <c r="AD9" s="229"/>
      <c r="AE9" s="225"/>
      <c r="AF9" s="229"/>
      <c r="AG9" s="225"/>
      <c r="AH9" s="229"/>
      <c r="AI9" s="225"/>
      <c r="AJ9" s="229"/>
      <c r="AK9" s="225"/>
      <c r="AL9" s="229"/>
      <c r="AM9" s="225"/>
      <c r="AN9" s="229"/>
      <c r="AO9" s="225"/>
      <c r="AP9" s="229"/>
      <c r="AQ9" s="225"/>
      <c r="AR9" s="229"/>
      <c r="AS9" s="225"/>
      <c r="AT9" s="229"/>
      <c r="AU9" s="225"/>
      <c r="AV9" s="229"/>
      <c r="AW9" s="225"/>
      <c r="AX9" s="229"/>
      <c r="AY9" s="225"/>
      <c r="AZ9" s="229"/>
      <c r="BA9" s="225"/>
      <c r="BB9" s="229"/>
      <c r="BC9" s="225"/>
      <c r="BD9" s="229"/>
      <c r="BE9" s="225"/>
      <c r="BF9" s="229"/>
      <c r="BG9" s="225"/>
      <c r="BH9" s="229"/>
      <c r="BI9" s="225"/>
      <c r="BJ9" s="229"/>
      <c r="BK9" s="225"/>
      <c r="BL9" s="229"/>
      <c r="BM9" s="225"/>
      <c r="BN9" s="229"/>
      <c r="BO9" s="225"/>
      <c r="BP9" s="229"/>
      <c r="BQ9" s="225"/>
      <c r="BR9" s="229"/>
      <c r="BS9" s="225"/>
      <c r="BT9" s="229"/>
      <c r="BU9" s="225"/>
      <c r="BV9" s="229"/>
      <c r="BW9" s="225"/>
      <c r="BX9" s="229"/>
      <c r="BY9" s="225"/>
      <c r="BZ9" s="229"/>
      <c r="CA9" s="58"/>
      <c r="CB9" s="225"/>
      <c r="CC9" s="229"/>
      <c r="CD9" s="225"/>
      <c r="CE9" s="229"/>
      <c r="CF9" s="225"/>
      <c r="CG9" s="229"/>
      <c r="CH9" s="225"/>
      <c r="CI9" s="229"/>
      <c r="CJ9" s="225"/>
      <c r="CK9" s="229"/>
      <c r="CL9" s="225"/>
      <c r="CM9" s="229"/>
      <c r="CN9" s="225"/>
      <c r="CO9" s="229"/>
      <c r="CP9" s="225"/>
      <c r="CQ9" s="229"/>
      <c r="CR9" s="225"/>
      <c r="CS9" s="229"/>
      <c r="CT9" s="225"/>
      <c r="CU9" s="229"/>
      <c r="CV9" s="225"/>
      <c r="CW9" s="229"/>
      <c r="CX9" s="225"/>
      <c r="CY9" s="229"/>
      <c r="CZ9" s="225"/>
      <c r="DA9" s="229"/>
      <c r="DB9" s="225"/>
      <c r="DC9" s="229"/>
      <c r="DD9" s="225"/>
      <c r="DE9" s="229"/>
      <c r="DF9" s="225"/>
      <c r="DG9" s="229"/>
      <c r="DH9" s="225"/>
      <c r="DI9" s="229"/>
      <c r="DJ9" s="225"/>
      <c r="DK9" s="226"/>
      <c r="DL9" s="56"/>
    </row>
    <row r="10" spans="1:116" s="57" customFormat="1" ht="15.75" customHeight="1" x14ac:dyDescent="0.2">
      <c r="A10" s="54"/>
      <c r="B10" s="131" t="s">
        <v>71</v>
      </c>
      <c r="C10" s="227" t="s">
        <v>82</v>
      </c>
      <c r="D10" s="228"/>
      <c r="E10" s="227" t="s">
        <v>220</v>
      </c>
      <c r="F10" s="228"/>
      <c r="G10" s="227" t="s">
        <v>75</v>
      </c>
      <c r="H10" s="228"/>
      <c r="I10" s="227" t="s">
        <v>245</v>
      </c>
      <c r="J10" s="228"/>
      <c r="K10" s="227" t="s">
        <v>246</v>
      </c>
      <c r="L10" s="228"/>
      <c r="M10" s="227" t="s">
        <v>75</v>
      </c>
      <c r="N10" s="228"/>
      <c r="O10" s="227" t="s">
        <v>86</v>
      </c>
      <c r="P10" s="228"/>
      <c r="Q10" s="227" t="s">
        <v>86</v>
      </c>
      <c r="R10" s="228"/>
      <c r="S10" s="227" t="s">
        <v>86</v>
      </c>
      <c r="T10" s="228"/>
      <c r="U10" s="227" t="s">
        <v>86</v>
      </c>
      <c r="V10" s="228"/>
      <c r="W10" s="227" t="s">
        <v>86</v>
      </c>
      <c r="X10" s="228"/>
      <c r="Y10" s="227" t="s">
        <v>86</v>
      </c>
      <c r="Z10" s="228"/>
      <c r="AA10" s="227" t="s">
        <v>86</v>
      </c>
      <c r="AB10" s="228"/>
      <c r="AC10" s="227" t="s">
        <v>86</v>
      </c>
      <c r="AD10" s="228"/>
      <c r="AE10" s="227" t="s">
        <v>86</v>
      </c>
      <c r="AF10" s="228"/>
      <c r="AG10" s="227" t="s">
        <v>75</v>
      </c>
      <c r="AH10" s="228"/>
      <c r="AI10" s="227" t="s">
        <v>75</v>
      </c>
      <c r="AJ10" s="228"/>
      <c r="AK10" s="227" t="s">
        <v>86</v>
      </c>
      <c r="AL10" s="228"/>
      <c r="AM10" s="227" t="s">
        <v>75</v>
      </c>
      <c r="AN10" s="228"/>
      <c r="AO10" s="227" t="s">
        <v>75</v>
      </c>
      <c r="AP10" s="228"/>
      <c r="AQ10" s="227" t="s">
        <v>75</v>
      </c>
      <c r="AR10" s="228"/>
      <c r="AS10" s="227" t="s">
        <v>86</v>
      </c>
      <c r="AT10" s="228"/>
      <c r="AU10" s="227" t="s">
        <v>86</v>
      </c>
      <c r="AV10" s="228"/>
      <c r="AW10" s="227" t="s">
        <v>86</v>
      </c>
      <c r="AX10" s="228"/>
      <c r="AY10" s="227" t="s">
        <v>86</v>
      </c>
      <c r="AZ10" s="228"/>
      <c r="BA10" s="227" t="s">
        <v>86</v>
      </c>
      <c r="BB10" s="228"/>
      <c r="BC10" s="227" t="s">
        <v>86</v>
      </c>
      <c r="BD10" s="228"/>
      <c r="BE10" s="227" t="s">
        <v>86</v>
      </c>
      <c r="BF10" s="228"/>
      <c r="BG10" s="227" t="s">
        <v>86</v>
      </c>
      <c r="BH10" s="228"/>
      <c r="BI10" s="227" t="s">
        <v>86</v>
      </c>
      <c r="BJ10" s="228"/>
      <c r="BK10" s="227" t="s">
        <v>86</v>
      </c>
      <c r="BL10" s="228"/>
      <c r="BM10" s="227" t="s">
        <v>86</v>
      </c>
      <c r="BN10" s="228"/>
      <c r="BO10" s="227" t="s">
        <v>86</v>
      </c>
      <c r="BP10" s="228"/>
      <c r="BQ10" s="227" t="s">
        <v>86</v>
      </c>
      <c r="BR10" s="228"/>
      <c r="BS10" s="227" t="s">
        <v>86</v>
      </c>
      <c r="BT10" s="228"/>
      <c r="BU10" s="227" t="s">
        <v>86</v>
      </c>
      <c r="BV10" s="228"/>
      <c r="BW10" s="227" t="s">
        <v>86</v>
      </c>
      <c r="BX10" s="228"/>
      <c r="BY10" s="227" t="s">
        <v>86</v>
      </c>
      <c r="BZ10" s="228"/>
      <c r="CA10" s="56"/>
      <c r="CB10" s="227" t="s">
        <v>86</v>
      </c>
      <c r="CC10" s="228"/>
      <c r="CD10" s="227" t="s">
        <v>86</v>
      </c>
      <c r="CE10" s="228"/>
      <c r="CF10" s="227" t="s">
        <v>86</v>
      </c>
      <c r="CG10" s="228"/>
      <c r="CH10" s="227" t="s">
        <v>86</v>
      </c>
      <c r="CI10" s="228"/>
      <c r="CJ10" s="227" t="s">
        <v>86</v>
      </c>
      <c r="CK10" s="228"/>
      <c r="CL10" s="227" t="s">
        <v>86</v>
      </c>
      <c r="CM10" s="228"/>
      <c r="CN10" s="227" t="s">
        <v>86</v>
      </c>
      <c r="CO10" s="228"/>
      <c r="CP10" s="227" t="s">
        <v>86</v>
      </c>
      <c r="CQ10" s="228"/>
      <c r="CR10" s="227" t="s">
        <v>86</v>
      </c>
      <c r="CS10" s="228"/>
      <c r="CT10" s="227" t="s">
        <v>86</v>
      </c>
      <c r="CU10" s="228"/>
      <c r="CV10" s="227" t="s">
        <v>86</v>
      </c>
      <c r="CW10" s="228"/>
      <c r="CX10" s="227" t="s">
        <v>86</v>
      </c>
      <c r="CY10" s="228"/>
      <c r="CZ10" s="227" t="s">
        <v>86</v>
      </c>
      <c r="DA10" s="228"/>
      <c r="DB10" s="227" t="s">
        <v>86</v>
      </c>
      <c r="DC10" s="228"/>
      <c r="DD10" s="227" t="s">
        <v>75</v>
      </c>
      <c r="DE10" s="228"/>
      <c r="DF10" s="227" t="s">
        <v>86</v>
      </c>
      <c r="DG10" s="228"/>
      <c r="DH10" s="227"/>
      <c r="DI10" s="228"/>
      <c r="DJ10" s="227"/>
      <c r="DK10" s="228"/>
      <c r="DL10" s="56"/>
    </row>
    <row r="11" spans="1:116" s="57" customFormat="1" ht="16.5" customHeight="1" x14ac:dyDescent="0.2">
      <c r="A11" s="54"/>
      <c r="B11" s="131" t="s">
        <v>12</v>
      </c>
      <c r="C11" s="227" t="s">
        <v>210</v>
      </c>
      <c r="D11" s="228"/>
      <c r="E11" s="227" t="s">
        <v>210</v>
      </c>
      <c r="F11" s="228"/>
      <c r="G11" s="227" t="s">
        <v>217</v>
      </c>
      <c r="H11" s="228"/>
      <c r="I11" s="227" t="s">
        <v>210</v>
      </c>
      <c r="J11" s="228"/>
      <c r="K11" s="227" t="s">
        <v>210</v>
      </c>
      <c r="L11" s="228"/>
      <c r="M11" s="227" t="s">
        <v>217</v>
      </c>
      <c r="N11" s="228"/>
      <c r="O11" s="227" t="s">
        <v>214</v>
      </c>
      <c r="P11" s="228"/>
      <c r="Q11" s="227" t="s">
        <v>213</v>
      </c>
      <c r="R11" s="228"/>
      <c r="S11" s="227" t="s">
        <v>214</v>
      </c>
      <c r="T11" s="228"/>
      <c r="U11" s="227" t="s">
        <v>213</v>
      </c>
      <c r="V11" s="228"/>
      <c r="W11" s="227" t="s">
        <v>214</v>
      </c>
      <c r="X11" s="228"/>
      <c r="Y11" s="227" t="s">
        <v>213</v>
      </c>
      <c r="Z11" s="228"/>
      <c r="AA11" s="227" t="s">
        <v>214</v>
      </c>
      <c r="AB11" s="228"/>
      <c r="AC11" s="227" t="s">
        <v>212</v>
      </c>
      <c r="AD11" s="228"/>
      <c r="AE11" s="227" t="s">
        <v>213</v>
      </c>
      <c r="AF11" s="228"/>
      <c r="AG11" s="227" t="s">
        <v>212</v>
      </c>
      <c r="AH11" s="228"/>
      <c r="AI11" s="227" t="s">
        <v>212</v>
      </c>
      <c r="AJ11" s="228"/>
      <c r="AK11" s="227" t="s">
        <v>213</v>
      </c>
      <c r="AL11" s="228"/>
      <c r="AM11" s="227" t="s">
        <v>213</v>
      </c>
      <c r="AN11" s="228"/>
      <c r="AO11" s="227" t="s">
        <v>213</v>
      </c>
      <c r="AP11" s="228"/>
      <c r="AQ11" s="230" t="s">
        <v>204</v>
      </c>
      <c r="AR11" s="231"/>
      <c r="AS11" s="230" t="s">
        <v>204</v>
      </c>
      <c r="AT11" s="231"/>
      <c r="AU11" s="230" t="s">
        <v>204</v>
      </c>
      <c r="AV11" s="231"/>
      <c r="AW11" s="227" t="s">
        <v>213</v>
      </c>
      <c r="AX11" s="228"/>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126"/>
      <c r="CB11" s="230" t="s">
        <v>204</v>
      </c>
      <c r="CC11" s="231"/>
      <c r="CD11" s="230" t="s">
        <v>204</v>
      </c>
      <c r="CE11" s="231"/>
      <c r="CF11" s="230" t="s">
        <v>204</v>
      </c>
      <c r="CG11" s="231"/>
      <c r="CH11" s="230" t="s">
        <v>204</v>
      </c>
      <c r="CI11" s="231"/>
      <c r="CJ11" s="230" t="s">
        <v>204</v>
      </c>
      <c r="CK11" s="231"/>
      <c r="CL11" s="230" t="s">
        <v>204</v>
      </c>
      <c r="CM11" s="231"/>
      <c r="CN11" s="230" t="s">
        <v>204</v>
      </c>
      <c r="CO11" s="231"/>
      <c r="CP11" s="230" t="s">
        <v>204</v>
      </c>
      <c r="CQ11" s="231"/>
      <c r="CR11" s="230" t="s">
        <v>204</v>
      </c>
      <c r="CS11" s="231"/>
      <c r="CT11" s="230" t="s">
        <v>204</v>
      </c>
      <c r="CU11" s="231"/>
      <c r="CV11" s="230" t="s">
        <v>204</v>
      </c>
      <c r="CW11" s="231"/>
      <c r="CX11" s="230" t="s">
        <v>204</v>
      </c>
      <c r="CY11" s="231"/>
      <c r="CZ11" s="230" t="s">
        <v>204</v>
      </c>
      <c r="DA11" s="231"/>
      <c r="DB11" s="230" t="s">
        <v>204</v>
      </c>
      <c r="DC11" s="231"/>
      <c r="DD11" s="235"/>
      <c r="DE11" s="235"/>
      <c r="DF11" s="235"/>
      <c r="DG11" s="235"/>
      <c r="DH11" s="235"/>
      <c r="DI11" s="235"/>
      <c r="DJ11" s="227"/>
      <c r="DK11" s="228"/>
      <c r="DL11" s="56"/>
    </row>
    <row r="12" spans="1:116" s="57" customFormat="1" ht="25.5" customHeight="1" x14ac:dyDescent="0.2">
      <c r="A12" s="54"/>
      <c r="B12" s="131" t="s">
        <v>13</v>
      </c>
      <c r="C12" s="227">
        <v>30</v>
      </c>
      <c r="D12" s="228"/>
      <c r="E12" s="227">
        <v>30</v>
      </c>
      <c r="F12" s="228"/>
      <c r="G12" s="227">
        <v>24</v>
      </c>
      <c r="H12" s="228"/>
      <c r="I12" s="227">
        <v>30</v>
      </c>
      <c r="J12" s="228"/>
      <c r="K12" s="227">
        <v>30</v>
      </c>
      <c r="L12" s="228"/>
      <c r="M12" s="227">
        <v>24</v>
      </c>
      <c r="N12" s="228"/>
      <c r="O12" s="227">
        <v>4</v>
      </c>
      <c r="P12" s="228"/>
      <c r="Q12" s="227">
        <v>1</v>
      </c>
      <c r="R12" s="228"/>
      <c r="S12" s="227">
        <v>4</v>
      </c>
      <c r="T12" s="228"/>
      <c r="U12" s="227">
        <v>1</v>
      </c>
      <c r="V12" s="228"/>
      <c r="W12" s="227">
        <v>4</v>
      </c>
      <c r="X12" s="228"/>
      <c r="Y12" s="227">
        <v>1</v>
      </c>
      <c r="Z12" s="228"/>
      <c r="AA12" s="227">
        <v>4</v>
      </c>
      <c r="AB12" s="228"/>
      <c r="AC12" s="227">
        <v>2</v>
      </c>
      <c r="AD12" s="228"/>
      <c r="AE12" s="227">
        <v>1</v>
      </c>
      <c r="AF12" s="228"/>
      <c r="AG12" s="227">
        <v>2</v>
      </c>
      <c r="AH12" s="228"/>
      <c r="AI12" s="227">
        <v>2</v>
      </c>
      <c r="AJ12" s="228"/>
      <c r="AK12" s="227">
        <v>1</v>
      </c>
      <c r="AL12" s="228"/>
      <c r="AM12" s="227">
        <v>1</v>
      </c>
      <c r="AN12" s="228"/>
      <c r="AO12" s="227">
        <v>1</v>
      </c>
      <c r="AP12" s="228"/>
      <c r="AQ12" s="227"/>
      <c r="AR12" s="228"/>
      <c r="AS12" s="227"/>
      <c r="AT12" s="228"/>
      <c r="AU12" s="227"/>
      <c r="AV12" s="228"/>
      <c r="AW12" s="227">
        <v>1</v>
      </c>
      <c r="AX12" s="228"/>
      <c r="AY12" s="227"/>
      <c r="AZ12" s="228"/>
      <c r="BA12" s="227"/>
      <c r="BB12" s="228"/>
      <c r="BC12" s="227"/>
      <c r="BD12" s="228"/>
      <c r="BE12" s="227"/>
      <c r="BF12" s="228"/>
      <c r="BG12" s="227"/>
      <c r="BH12" s="228"/>
      <c r="BI12" s="227"/>
      <c r="BJ12" s="228"/>
      <c r="BK12" s="227"/>
      <c r="BL12" s="228"/>
      <c r="BM12" s="227"/>
      <c r="BN12" s="228"/>
      <c r="BO12" s="227"/>
      <c r="BP12" s="228"/>
      <c r="BQ12" s="227"/>
      <c r="BR12" s="228"/>
      <c r="BS12" s="227"/>
      <c r="BT12" s="228"/>
      <c r="BU12" s="227"/>
      <c r="BV12" s="228"/>
      <c r="BW12" s="227"/>
      <c r="BX12" s="228"/>
      <c r="BY12" s="227"/>
      <c r="BZ12" s="228"/>
      <c r="CA12" s="56"/>
      <c r="CB12" s="227"/>
      <c r="CC12" s="228"/>
      <c r="CD12" s="227"/>
      <c r="CE12" s="228"/>
      <c r="CF12" s="227"/>
      <c r="CG12" s="228"/>
      <c r="CH12" s="227"/>
      <c r="CI12" s="228"/>
      <c r="CJ12" s="227"/>
      <c r="CK12" s="228"/>
      <c r="CL12" s="227"/>
      <c r="CM12" s="228"/>
      <c r="CN12" s="227"/>
      <c r="CO12" s="228"/>
      <c r="CP12" s="227"/>
      <c r="CQ12" s="228"/>
      <c r="CR12" s="227"/>
      <c r="CS12" s="228"/>
      <c r="CT12" s="227"/>
      <c r="CU12" s="228"/>
      <c r="CV12" s="227"/>
      <c r="CW12" s="228"/>
      <c r="CX12" s="227"/>
      <c r="CY12" s="228"/>
      <c r="CZ12" s="227"/>
      <c r="DA12" s="228"/>
      <c r="DB12" s="227"/>
      <c r="DC12" s="228"/>
      <c r="DD12" s="227"/>
      <c r="DE12" s="228"/>
      <c r="DF12" s="227"/>
      <c r="DG12" s="228"/>
      <c r="DH12" s="227"/>
      <c r="DI12" s="228"/>
      <c r="DJ12" s="227"/>
      <c r="DK12" s="228"/>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31635</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31635</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31635</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31635</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31635</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31635</v>
      </c>
      <c r="D19" s="62"/>
      <c r="E19" s="64"/>
      <c r="F19" s="63"/>
      <c r="G19" s="62"/>
      <c r="H19" s="63"/>
      <c r="I19" s="64"/>
      <c r="J19" s="63"/>
      <c r="K19" s="64"/>
      <c r="L19" s="63"/>
      <c r="M19" s="62"/>
      <c r="N19" s="63"/>
      <c r="O19" s="62"/>
      <c r="P19" s="63"/>
      <c r="Q19" s="62"/>
      <c r="R19" s="63"/>
      <c r="S19" s="62">
        <v>293</v>
      </c>
      <c r="T19" s="63" t="s">
        <v>167</v>
      </c>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31635</v>
      </c>
      <c r="D20" s="62"/>
      <c r="E20" s="64"/>
      <c r="F20" s="63"/>
      <c r="G20" s="62">
        <v>25.8</v>
      </c>
      <c r="H20" s="63" t="s">
        <v>167</v>
      </c>
      <c r="I20" s="64"/>
      <c r="J20" s="63"/>
      <c r="K20" s="64"/>
      <c r="L20" s="63"/>
      <c r="M20" s="62">
        <v>7.5</v>
      </c>
      <c r="N20" s="63" t="s">
        <v>167</v>
      </c>
      <c r="O20" s="62">
        <v>374</v>
      </c>
      <c r="P20" s="63" t="s">
        <v>167</v>
      </c>
      <c r="Q20" s="62">
        <v>103</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31635</v>
      </c>
      <c r="D21" s="63"/>
      <c r="E21" s="64"/>
      <c r="F21" s="63"/>
      <c r="G21" s="62">
        <v>24.8</v>
      </c>
      <c r="H21" s="63" t="s">
        <v>167</v>
      </c>
      <c r="I21" s="64"/>
      <c r="J21" s="63"/>
      <c r="K21" s="64"/>
      <c r="L21" s="63"/>
      <c r="M21" s="62">
        <v>7.5</v>
      </c>
      <c r="N21" s="63" t="s">
        <v>167</v>
      </c>
      <c r="O21" s="62">
        <v>292</v>
      </c>
      <c r="P21" s="63" t="s">
        <v>167</v>
      </c>
      <c r="Q21" s="62">
        <v>85</v>
      </c>
      <c r="R21" s="63" t="s">
        <v>167</v>
      </c>
      <c r="S21" s="62">
        <v>295</v>
      </c>
      <c r="T21" s="63" t="s">
        <v>171</v>
      </c>
      <c r="U21" s="62">
        <v>70</v>
      </c>
      <c r="V21" s="63" t="s">
        <v>171</v>
      </c>
      <c r="W21" s="62">
        <v>550</v>
      </c>
      <c r="X21" s="63" t="s">
        <v>171</v>
      </c>
      <c r="Y21" s="62">
        <v>220</v>
      </c>
      <c r="Z21" s="63" t="s">
        <v>171</v>
      </c>
      <c r="AA21" s="62">
        <v>54.2</v>
      </c>
      <c r="AB21" s="63" t="s">
        <v>171</v>
      </c>
      <c r="AC21" s="62">
        <v>48</v>
      </c>
      <c r="AD21" s="63" t="s">
        <v>171</v>
      </c>
      <c r="AE21" s="62">
        <v>6.6</v>
      </c>
      <c r="AF21" s="63" t="s">
        <v>171</v>
      </c>
      <c r="AG21" s="62" t="s">
        <v>322</v>
      </c>
      <c r="AH21" s="63" t="s">
        <v>171</v>
      </c>
      <c r="AI21" s="62">
        <v>55</v>
      </c>
      <c r="AJ21" s="63" t="s">
        <v>171</v>
      </c>
      <c r="AK21" s="62">
        <v>3.4</v>
      </c>
      <c r="AL21" s="63" t="s">
        <v>171</v>
      </c>
      <c r="AM21" s="62">
        <v>7.8</v>
      </c>
      <c r="AN21" s="63" t="s">
        <v>171</v>
      </c>
      <c r="AO21" s="62">
        <v>0.02</v>
      </c>
      <c r="AP21" s="63" t="s">
        <v>171</v>
      </c>
      <c r="AQ21" s="62"/>
      <c r="AR21" s="63"/>
      <c r="AS21" s="62"/>
      <c r="AT21" s="63"/>
      <c r="AU21" s="62"/>
      <c r="AV21" s="63"/>
      <c r="AW21" s="62">
        <v>162</v>
      </c>
      <c r="AX21" s="63" t="s">
        <v>171</v>
      </c>
      <c r="AY21" s="62">
        <v>80.209000000000003</v>
      </c>
      <c r="AZ21" s="63" t="s">
        <v>171</v>
      </c>
      <c r="BA21" s="62">
        <v>0.3</v>
      </c>
      <c r="BB21" s="63" t="s">
        <v>171</v>
      </c>
      <c r="BC21" s="62"/>
      <c r="BD21" s="63"/>
      <c r="BE21" s="62"/>
      <c r="BF21" s="63"/>
      <c r="BG21" s="62">
        <v>0.05</v>
      </c>
      <c r="BH21" s="63" t="s">
        <v>171</v>
      </c>
      <c r="BI21" s="62">
        <v>0.01</v>
      </c>
      <c r="BJ21" s="63" t="s">
        <v>171</v>
      </c>
      <c r="BK21" s="62">
        <v>0.03</v>
      </c>
      <c r="BL21" s="63" t="s">
        <v>171</v>
      </c>
      <c r="BM21" s="62">
        <v>0.05</v>
      </c>
      <c r="BN21" s="63" t="s">
        <v>171</v>
      </c>
      <c r="BO21" s="62">
        <v>0.05</v>
      </c>
      <c r="BP21" s="63" t="s">
        <v>171</v>
      </c>
      <c r="BQ21" s="62">
        <v>0.152</v>
      </c>
      <c r="BR21" s="63" t="s">
        <v>171</v>
      </c>
      <c r="BS21" s="62" t="s">
        <v>323</v>
      </c>
      <c r="BT21" s="63" t="s">
        <v>171</v>
      </c>
      <c r="BU21" s="62">
        <v>0.03</v>
      </c>
      <c r="BV21" s="63" t="s">
        <v>171</v>
      </c>
      <c r="BW21" s="62">
        <v>0.05</v>
      </c>
      <c r="BX21" s="63" t="s">
        <v>171</v>
      </c>
      <c r="BY21" s="62">
        <v>0.91600000000000004</v>
      </c>
      <c r="BZ21" s="63" t="s">
        <v>171</v>
      </c>
      <c r="CA21" s="65"/>
      <c r="CB21" s="62">
        <v>3.7999999999999999E-2</v>
      </c>
      <c r="CC21" s="63" t="s">
        <v>171</v>
      </c>
      <c r="CD21" s="62">
        <v>0.80700000000000005</v>
      </c>
      <c r="CE21" s="63" t="s">
        <v>171</v>
      </c>
      <c r="CF21" s="62">
        <v>0.03</v>
      </c>
      <c r="CG21" s="63" t="s">
        <v>171</v>
      </c>
      <c r="CH21" s="62">
        <v>0.05</v>
      </c>
      <c r="CI21" s="63" t="s">
        <v>171</v>
      </c>
      <c r="CJ21" s="62">
        <v>0.01</v>
      </c>
      <c r="CK21" s="63" t="s">
        <v>171</v>
      </c>
      <c r="CL21" s="62">
        <v>0.03</v>
      </c>
      <c r="CM21" s="63" t="s">
        <v>171</v>
      </c>
      <c r="CN21" s="62">
        <v>0.05</v>
      </c>
      <c r="CO21" s="63" t="s">
        <v>171</v>
      </c>
      <c r="CP21" s="62">
        <v>0.05</v>
      </c>
      <c r="CQ21" s="63" t="s">
        <v>171</v>
      </c>
      <c r="CR21" s="62">
        <v>0.379</v>
      </c>
      <c r="CS21" s="63" t="s">
        <v>171</v>
      </c>
      <c r="CT21" s="62">
        <v>0.05</v>
      </c>
      <c r="CU21" s="63" t="s">
        <v>171</v>
      </c>
      <c r="CV21" s="62">
        <v>57.523000000000003</v>
      </c>
      <c r="CW21" s="63" t="s">
        <v>171</v>
      </c>
      <c r="CX21" s="62">
        <v>21.221</v>
      </c>
      <c r="CY21" s="63" t="s">
        <v>171</v>
      </c>
      <c r="CZ21" s="62">
        <v>19.824999999999999</v>
      </c>
      <c r="DA21" s="63" t="s">
        <v>171</v>
      </c>
      <c r="DB21" s="62">
        <v>8.4000000000000005E-2</v>
      </c>
      <c r="DC21" s="63" t="s">
        <v>171</v>
      </c>
      <c r="DD21" s="143"/>
      <c r="DE21" s="144"/>
      <c r="DF21" s="143"/>
      <c r="DG21" s="144"/>
      <c r="DH21" s="143"/>
      <c r="DI21" s="144"/>
      <c r="DJ21" s="143"/>
      <c r="DK21" s="145"/>
      <c r="DL21" s="50"/>
    </row>
    <row r="22" spans="1:116" x14ac:dyDescent="0.2">
      <c r="A22" s="165">
        <v>9</v>
      </c>
      <c r="B22" s="61"/>
      <c r="C22" s="62">
        <v>31635</v>
      </c>
      <c r="D22" s="63"/>
      <c r="E22" s="64"/>
      <c r="F22" s="63"/>
      <c r="G22" s="62"/>
      <c r="H22" s="63"/>
      <c r="I22" s="64"/>
      <c r="J22" s="63"/>
      <c r="K22" s="64"/>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31635</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31635</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31635</v>
      </c>
      <c r="D25" s="63"/>
      <c r="E25" s="64"/>
      <c r="F25" s="63"/>
      <c r="G25" s="62">
        <v>24.7</v>
      </c>
      <c r="H25" s="63" t="s">
        <v>167</v>
      </c>
      <c r="I25" s="64"/>
      <c r="J25" s="63"/>
      <c r="K25" s="64"/>
      <c r="L25" s="63"/>
      <c r="M25" s="62">
        <v>7.6</v>
      </c>
      <c r="N25" s="63" t="s">
        <v>167</v>
      </c>
      <c r="O25" s="62">
        <v>312</v>
      </c>
      <c r="P25" s="63" t="s">
        <v>167</v>
      </c>
      <c r="Q25" s="62">
        <v>63</v>
      </c>
      <c r="R25" s="63" t="s">
        <v>167</v>
      </c>
      <c r="S25" s="62"/>
      <c r="T25" s="63"/>
      <c r="U25" s="62"/>
      <c r="V25" s="63"/>
      <c r="W25" s="62"/>
      <c r="X25" s="63"/>
      <c r="Y25" s="62"/>
      <c r="Z25" s="63"/>
      <c r="AA25" s="62"/>
      <c r="AB25" s="63"/>
      <c r="AC25" s="62">
        <v>46</v>
      </c>
      <c r="AD25" s="63" t="s">
        <v>167</v>
      </c>
      <c r="AE25" s="62">
        <v>7</v>
      </c>
      <c r="AF25" s="63" t="s">
        <v>167</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31635</v>
      </c>
      <c r="D26" s="63"/>
      <c r="E26" s="64"/>
      <c r="F26" s="63"/>
      <c r="G26" s="62">
        <v>23.8</v>
      </c>
      <c r="H26" s="63" t="s">
        <v>167</v>
      </c>
      <c r="I26" s="64"/>
      <c r="J26" s="63"/>
      <c r="K26" s="64"/>
      <c r="L26" s="63"/>
      <c r="M26" s="62">
        <v>7.5</v>
      </c>
      <c r="N26" s="63" t="s">
        <v>167</v>
      </c>
      <c r="O26" s="62">
        <v>219</v>
      </c>
      <c r="P26" s="63" t="s">
        <v>167</v>
      </c>
      <c r="Q26" s="62">
        <v>48</v>
      </c>
      <c r="R26" s="63" t="s">
        <v>167</v>
      </c>
      <c r="S26" s="62">
        <v>183</v>
      </c>
      <c r="T26" s="63" t="s">
        <v>167</v>
      </c>
      <c r="U26" s="62"/>
      <c r="V26" s="63"/>
      <c r="W26" s="62">
        <v>672</v>
      </c>
      <c r="X26" s="63" t="s">
        <v>167</v>
      </c>
      <c r="Y26" s="62"/>
      <c r="Z26" s="63"/>
      <c r="AA26" s="62">
        <v>48</v>
      </c>
      <c r="AB26" s="63" t="s">
        <v>171</v>
      </c>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31635</v>
      </c>
      <c r="D27" s="63"/>
      <c r="E27" s="64"/>
      <c r="F27" s="63"/>
      <c r="G27" s="62">
        <v>24.5</v>
      </c>
      <c r="H27" s="63" t="s">
        <v>167</v>
      </c>
      <c r="I27" s="64"/>
      <c r="J27" s="63"/>
      <c r="K27" s="64"/>
      <c r="L27" s="63"/>
      <c r="M27" s="62">
        <v>7.5</v>
      </c>
      <c r="N27" s="63" t="s">
        <v>167</v>
      </c>
      <c r="O27" s="62">
        <v>242</v>
      </c>
      <c r="P27" s="63" t="s">
        <v>167</v>
      </c>
      <c r="Q27" s="62">
        <v>53</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31635</v>
      </c>
      <c r="D28" s="63"/>
      <c r="E28" s="64"/>
      <c r="F28" s="63"/>
      <c r="G28" s="62">
        <v>24.8</v>
      </c>
      <c r="H28" s="63" t="s">
        <v>167</v>
      </c>
      <c r="I28" s="64"/>
      <c r="J28" s="63"/>
      <c r="K28" s="64"/>
      <c r="L28" s="63"/>
      <c r="M28" s="62">
        <v>7.6</v>
      </c>
      <c r="N28" s="63" t="s">
        <v>167</v>
      </c>
      <c r="O28" s="62">
        <v>291</v>
      </c>
      <c r="P28" s="63" t="s">
        <v>167</v>
      </c>
      <c r="Q28" s="62">
        <v>65</v>
      </c>
      <c r="R28" s="63" t="s">
        <v>167</v>
      </c>
      <c r="S28" s="62">
        <v>225</v>
      </c>
      <c r="T28" s="63" t="s">
        <v>167</v>
      </c>
      <c r="U28" s="62"/>
      <c r="V28" s="63"/>
      <c r="W28" s="62">
        <v>705</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31635</v>
      </c>
      <c r="D29" s="63"/>
      <c r="E29" s="64"/>
      <c r="F29" s="63"/>
      <c r="G29" s="62"/>
      <c r="H29" s="63"/>
      <c r="I29" s="64"/>
      <c r="J29" s="63"/>
      <c r="K29" s="64"/>
      <c r="L29" s="63"/>
      <c r="M29" s="62"/>
      <c r="N29" s="63"/>
      <c r="O29" s="62">
        <v>323</v>
      </c>
      <c r="P29" s="63" t="s">
        <v>167</v>
      </c>
      <c r="Q29" s="62">
        <v>60</v>
      </c>
      <c r="R29" s="63" t="s">
        <v>167</v>
      </c>
      <c r="S29" s="62"/>
      <c r="T29" s="63"/>
      <c r="U29" s="62"/>
      <c r="V29" s="63"/>
      <c r="W29" s="62">
        <v>1086</v>
      </c>
      <c r="X29" s="63" t="s">
        <v>167</v>
      </c>
      <c r="Y29" s="62"/>
      <c r="Z29" s="63"/>
      <c r="AA29" s="62"/>
      <c r="AB29" s="63"/>
      <c r="AC29" s="62"/>
      <c r="AD29" s="63"/>
      <c r="AE29" s="62"/>
      <c r="AF29" s="63"/>
      <c r="AG29" s="62"/>
      <c r="AH29" s="63"/>
      <c r="AI29" s="62">
        <v>61</v>
      </c>
      <c r="AJ29" s="63" t="s">
        <v>171</v>
      </c>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31635</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31635</v>
      </c>
      <c r="D31" s="63"/>
      <c r="E31" s="64"/>
      <c r="F31" s="63"/>
      <c r="G31" s="62">
        <v>24.3</v>
      </c>
      <c r="H31" s="63" t="s">
        <v>167</v>
      </c>
      <c r="I31" s="64"/>
      <c r="J31" s="63"/>
      <c r="K31" s="64"/>
      <c r="L31" s="63"/>
      <c r="M31" s="62">
        <v>7.7</v>
      </c>
      <c r="N31" s="63" t="s">
        <v>167</v>
      </c>
      <c r="O31" s="62">
        <v>281</v>
      </c>
      <c r="P31" s="63" t="s">
        <v>167</v>
      </c>
      <c r="Q31" s="62">
        <v>58</v>
      </c>
      <c r="R31" s="63" t="s">
        <v>167</v>
      </c>
      <c r="S31" s="62"/>
      <c r="T31" s="63"/>
      <c r="U31" s="62"/>
      <c r="V31" s="63"/>
      <c r="W31" s="62">
        <v>611</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31635</v>
      </c>
      <c r="D32" s="63"/>
      <c r="E32" s="64"/>
      <c r="F32" s="63"/>
      <c r="G32" s="62">
        <v>25.2</v>
      </c>
      <c r="H32" s="63" t="s">
        <v>167</v>
      </c>
      <c r="I32" s="64"/>
      <c r="J32" s="63"/>
      <c r="K32" s="64"/>
      <c r="L32" s="63"/>
      <c r="M32" s="62">
        <v>7.6</v>
      </c>
      <c r="N32" s="63" t="s">
        <v>167</v>
      </c>
      <c r="O32" s="62">
        <v>253</v>
      </c>
      <c r="P32" s="63" t="s">
        <v>167</v>
      </c>
      <c r="Q32" s="62">
        <v>48</v>
      </c>
      <c r="R32" s="63" t="s">
        <v>167</v>
      </c>
      <c r="S32" s="62"/>
      <c r="T32" s="63"/>
      <c r="U32" s="62"/>
      <c r="V32" s="63"/>
      <c r="W32" s="62"/>
      <c r="X32" s="63"/>
      <c r="Y32" s="62"/>
      <c r="Z32" s="63"/>
      <c r="AA32" s="62"/>
      <c r="AB32" s="63"/>
      <c r="AC32" s="62">
        <v>47</v>
      </c>
      <c r="AD32" s="63" t="s">
        <v>167</v>
      </c>
      <c r="AE32" s="62">
        <v>6.3</v>
      </c>
      <c r="AF32" s="63" t="s">
        <v>167</v>
      </c>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31635</v>
      </c>
      <c r="D33" s="63"/>
      <c r="E33" s="64"/>
      <c r="F33" s="63"/>
      <c r="G33" s="62">
        <v>25.5</v>
      </c>
      <c r="H33" s="63" t="s">
        <v>167</v>
      </c>
      <c r="I33" s="64"/>
      <c r="J33" s="63"/>
      <c r="K33" s="64"/>
      <c r="L33" s="63"/>
      <c r="M33" s="62">
        <v>7.5</v>
      </c>
      <c r="N33" s="63" t="s">
        <v>167</v>
      </c>
      <c r="O33" s="62">
        <v>273</v>
      </c>
      <c r="P33" s="63" t="s">
        <v>167</v>
      </c>
      <c r="Q33" s="62">
        <v>59</v>
      </c>
      <c r="R33" s="63" t="s">
        <v>167</v>
      </c>
      <c r="S33" s="62">
        <v>222</v>
      </c>
      <c r="T33" s="63" t="s">
        <v>167</v>
      </c>
      <c r="U33" s="62"/>
      <c r="V33" s="63"/>
      <c r="W33" s="62">
        <v>664</v>
      </c>
      <c r="X33" s="63" t="s">
        <v>167</v>
      </c>
      <c r="Y33" s="62"/>
      <c r="Z33" s="63"/>
      <c r="AA33" s="62">
        <v>57</v>
      </c>
      <c r="AB33" s="63" t="s">
        <v>171</v>
      </c>
      <c r="AC33" s="62"/>
      <c r="AD33" s="63"/>
      <c r="AE33" s="62"/>
      <c r="AF33" s="63"/>
      <c r="AG33" s="62" t="s">
        <v>322</v>
      </c>
      <c r="AH33" s="63" t="s">
        <v>171</v>
      </c>
      <c r="AI33" s="62">
        <v>44.5</v>
      </c>
      <c r="AJ33" s="63" t="s">
        <v>171</v>
      </c>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31635</v>
      </c>
      <c r="D34" s="63"/>
      <c r="E34" s="64"/>
      <c r="F34" s="63"/>
      <c r="G34" s="62">
        <v>25.7</v>
      </c>
      <c r="H34" s="63" t="s">
        <v>167</v>
      </c>
      <c r="I34" s="64"/>
      <c r="J34" s="63"/>
      <c r="K34" s="64"/>
      <c r="L34" s="63"/>
      <c r="M34" s="62">
        <v>7.6</v>
      </c>
      <c r="N34" s="63" t="s">
        <v>167</v>
      </c>
      <c r="O34" s="62">
        <v>261</v>
      </c>
      <c r="P34" s="63" t="s">
        <v>167</v>
      </c>
      <c r="Q34" s="62">
        <v>48</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31635</v>
      </c>
      <c r="D35" s="63"/>
      <c r="E35" s="64"/>
      <c r="F35" s="63"/>
      <c r="G35" s="62">
        <v>25.3</v>
      </c>
      <c r="H35" s="63" t="s">
        <v>167</v>
      </c>
      <c r="I35" s="64"/>
      <c r="J35" s="63"/>
      <c r="K35" s="64"/>
      <c r="L35" s="63"/>
      <c r="M35" s="62">
        <v>7.5</v>
      </c>
      <c r="N35" s="63" t="s">
        <v>167</v>
      </c>
      <c r="O35" s="62">
        <v>242</v>
      </c>
      <c r="P35" s="63" t="s">
        <v>167</v>
      </c>
      <c r="Q35" s="62">
        <v>56</v>
      </c>
      <c r="R35" s="63" t="s">
        <v>167</v>
      </c>
      <c r="S35" s="62">
        <v>306</v>
      </c>
      <c r="T35" s="63" t="s">
        <v>167</v>
      </c>
      <c r="U35" s="62"/>
      <c r="V35" s="63"/>
      <c r="W35" s="62">
        <v>674</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31635</v>
      </c>
      <c r="D36" s="63"/>
      <c r="E36" s="64"/>
      <c r="F36" s="63"/>
      <c r="G36" s="62"/>
      <c r="H36" s="63"/>
      <c r="I36" s="64"/>
      <c r="J36" s="63"/>
      <c r="K36" s="64"/>
      <c r="L36" s="63"/>
      <c r="M36" s="62"/>
      <c r="N36" s="63"/>
      <c r="O36" s="62">
        <v>379</v>
      </c>
      <c r="P36" s="63" t="s">
        <v>167</v>
      </c>
      <c r="Q36" s="62">
        <v>76</v>
      </c>
      <c r="R36" s="63" t="s">
        <v>167</v>
      </c>
      <c r="S36" s="62"/>
      <c r="T36" s="63"/>
      <c r="U36" s="62"/>
      <c r="V36" s="63"/>
      <c r="W36" s="62">
        <v>878</v>
      </c>
      <c r="X36" s="63" t="s">
        <v>167</v>
      </c>
      <c r="Y36" s="62"/>
      <c r="Z36" s="63"/>
      <c r="AA36" s="62"/>
      <c r="AB36" s="63"/>
      <c r="AC36" s="62"/>
      <c r="AD36" s="63"/>
      <c r="AE36" s="62"/>
      <c r="AF36" s="63"/>
      <c r="AG36" s="62"/>
      <c r="AH36" s="63"/>
      <c r="AI36" s="62">
        <v>95</v>
      </c>
      <c r="AJ36" s="63" t="s">
        <v>171</v>
      </c>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31635</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31635</v>
      </c>
      <c r="D38" s="63"/>
      <c r="E38" s="64"/>
      <c r="F38" s="63"/>
      <c r="G38" s="62">
        <v>24.6</v>
      </c>
      <c r="H38" s="63" t="s">
        <v>167</v>
      </c>
      <c r="I38" s="64"/>
      <c r="J38" s="63"/>
      <c r="K38" s="64"/>
      <c r="L38" s="63"/>
      <c r="M38" s="62">
        <v>7.6</v>
      </c>
      <c r="N38" s="63" t="s">
        <v>167</v>
      </c>
      <c r="O38" s="62">
        <v>257</v>
      </c>
      <c r="P38" s="63" t="s">
        <v>167</v>
      </c>
      <c r="Q38" s="62">
        <v>58</v>
      </c>
      <c r="R38" s="63" t="s">
        <v>167</v>
      </c>
      <c r="S38" s="62"/>
      <c r="T38" s="63"/>
      <c r="U38" s="62"/>
      <c r="V38" s="63"/>
      <c r="W38" s="62">
        <v>726</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31635</v>
      </c>
      <c r="D39" s="63"/>
      <c r="E39" s="64"/>
      <c r="F39" s="63"/>
      <c r="G39" s="62">
        <v>25.1</v>
      </c>
      <c r="H39" s="63" t="s">
        <v>167</v>
      </c>
      <c r="I39" s="64"/>
      <c r="J39" s="63"/>
      <c r="K39" s="64"/>
      <c r="L39" s="63"/>
      <c r="M39" s="62">
        <v>7.5</v>
      </c>
      <c r="N39" s="63" t="s">
        <v>167</v>
      </c>
      <c r="O39" s="62">
        <v>338</v>
      </c>
      <c r="P39" s="63" t="s">
        <v>167</v>
      </c>
      <c r="Q39" s="62">
        <v>88</v>
      </c>
      <c r="R39" s="63" t="s">
        <v>167</v>
      </c>
      <c r="S39" s="62"/>
      <c r="T39" s="63"/>
      <c r="U39" s="62"/>
      <c r="V39" s="63"/>
      <c r="W39" s="62"/>
      <c r="X39" s="63"/>
      <c r="Y39" s="62"/>
      <c r="Z39" s="63"/>
      <c r="AA39" s="62"/>
      <c r="AB39" s="63"/>
      <c r="AC39" s="62">
        <v>45</v>
      </c>
      <c r="AD39" s="63" t="s">
        <v>167</v>
      </c>
      <c r="AE39" s="62">
        <v>6.5</v>
      </c>
      <c r="AF39" s="63" t="s">
        <v>167</v>
      </c>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31635</v>
      </c>
      <c r="D40" s="63"/>
      <c r="E40" s="64"/>
      <c r="F40" s="63"/>
      <c r="G40" s="62">
        <v>25.3</v>
      </c>
      <c r="H40" s="63" t="s">
        <v>167</v>
      </c>
      <c r="I40" s="64"/>
      <c r="J40" s="63"/>
      <c r="K40" s="64"/>
      <c r="L40" s="63"/>
      <c r="M40" s="62">
        <v>7.6</v>
      </c>
      <c r="N40" s="63" t="s">
        <v>167</v>
      </c>
      <c r="O40" s="62">
        <v>470</v>
      </c>
      <c r="P40" s="63" t="s">
        <v>167</v>
      </c>
      <c r="Q40" s="62">
        <v>149</v>
      </c>
      <c r="R40" s="63" t="s">
        <v>167</v>
      </c>
      <c r="S40" s="62">
        <v>433</v>
      </c>
      <c r="T40" s="63" t="s">
        <v>167</v>
      </c>
      <c r="U40" s="62"/>
      <c r="V40" s="63"/>
      <c r="W40" s="62">
        <v>735</v>
      </c>
      <c r="X40" s="63" t="s">
        <v>167</v>
      </c>
      <c r="Y40" s="62"/>
      <c r="Z40" s="63"/>
      <c r="AA40" s="62">
        <v>79</v>
      </c>
      <c r="AB40" s="63" t="s">
        <v>171</v>
      </c>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31635</v>
      </c>
      <c r="D41" s="63"/>
      <c r="E41" s="64"/>
      <c r="F41" s="63"/>
      <c r="G41" s="62">
        <v>24.4</v>
      </c>
      <c r="H41" s="63" t="s">
        <v>167</v>
      </c>
      <c r="I41" s="64"/>
      <c r="J41" s="63"/>
      <c r="K41" s="64"/>
      <c r="L41" s="63"/>
      <c r="M41" s="62">
        <v>7.6</v>
      </c>
      <c r="N41" s="63" t="s">
        <v>167</v>
      </c>
      <c r="O41" s="62">
        <v>331</v>
      </c>
      <c r="P41" s="63" t="s">
        <v>167</v>
      </c>
      <c r="Q41" s="62">
        <v>103</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31635</v>
      </c>
      <c r="D42" s="63"/>
      <c r="E42" s="64"/>
      <c r="F42" s="63"/>
      <c r="G42" s="62">
        <v>23.8</v>
      </c>
      <c r="H42" s="63" t="s">
        <v>167</v>
      </c>
      <c r="I42" s="64"/>
      <c r="J42" s="63"/>
      <c r="K42" s="64"/>
      <c r="L42" s="63"/>
      <c r="M42" s="62">
        <v>7.5</v>
      </c>
      <c r="N42" s="63" t="s">
        <v>167</v>
      </c>
      <c r="O42" s="62">
        <v>310</v>
      </c>
      <c r="P42" s="63" t="s">
        <v>167</v>
      </c>
      <c r="Q42" s="62">
        <v>95</v>
      </c>
      <c r="R42" s="63" t="s">
        <v>167</v>
      </c>
      <c r="S42" s="62"/>
      <c r="T42" s="63"/>
      <c r="U42" s="62"/>
      <c r="V42" s="63"/>
      <c r="W42" s="62">
        <v>503</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31635</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31635</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16</v>
      </c>
      <c r="H45" s="68"/>
      <c r="I45" s="68">
        <f>COUNT(I14:I44)</f>
        <v>0</v>
      </c>
      <c r="J45" s="68"/>
      <c r="K45" s="68">
        <f>COUNT(K14:K44)</f>
        <v>0</v>
      </c>
      <c r="L45" s="68"/>
      <c r="M45" s="68">
        <f>COUNT(M14:M44)</f>
        <v>16</v>
      </c>
      <c r="N45" s="68"/>
      <c r="O45" s="68">
        <f>COUNT(O14:O44)</f>
        <v>18</v>
      </c>
      <c r="P45" s="68"/>
      <c r="Q45" s="68">
        <f>COUNT(Q14:Q44)</f>
        <v>18</v>
      </c>
      <c r="R45" s="68"/>
      <c r="S45" s="68">
        <f>COUNT(S14:S44)</f>
        <v>7</v>
      </c>
      <c r="T45" s="68"/>
      <c r="U45" s="68">
        <f>COUNT(U14:U44)</f>
        <v>1</v>
      </c>
      <c r="V45" s="68"/>
      <c r="W45" s="68">
        <f>COUNT(W14:W44)</f>
        <v>11</v>
      </c>
      <c r="X45" s="68"/>
      <c r="Y45" s="68">
        <f>COUNT(Y14:Y44)</f>
        <v>1</v>
      </c>
      <c r="Z45" s="68"/>
      <c r="AA45" s="68">
        <f>COUNT(AA14:AA44)</f>
        <v>4</v>
      </c>
      <c r="AB45" s="68"/>
      <c r="AC45" s="68">
        <f>COUNT(AC14:AC44)</f>
        <v>4</v>
      </c>
      <c r="AD45" s="68"/>
      <c r="AE45" s="68">
        <f>COUNT(AE14:AE44)</f>
        <v>4</v>
      </c>
      <c r="AF45" s="68"/>
      <c r="AG45" s="68">
        <v>2</v>
      </c>
      <c r="AH45" s="68"/>
      <c r="AI45" s="68">
        <f>COUNT(AI14:AI44)</f>
        <v>4</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31635</v>
      </c>
      <c r="D46" s="68"/>
      <c r="E46" s="68" t="e">
        <f>AVERAGE(E14:E44)</f>
        <v>#DIV/0!</v>
      </c>
      <c r="F46" s="68"/>
      <c r="G46" s="68">
        <f>AVERAGE(G14:G44)</f>
        <v>24.85</v>
      </c>
      <c r="H46" s="68"/>
      <c r="I46" s="68" t="e">
        <f>AVERAGE(I14:I44)</f>
        <v>#DIV/0!</v>
      </c>
      <c r="J46" s="68"/>
      <c r="K46" s="68" t="e">
        <f>AVERAGE(K14:K44)</f>
        <v>#DIV/0!</v>
      </c>
      <c r="L46" s="68"/>
      <c r="M46" s="68">
        <f>AVERAGE(M14:M44)</f>
        <v>7.5562499999999986</v>
      </c>
      <c r="N46" s="68"/>
      <c r="O46" s="68">
        <f>AVERAGE(O14:O44)</f>
        <v>302.66666666666669</v>
      </c>
      <c r="P46" s="68"/>
      <c r="Q46" s="68">
        <f>AVERAGE(Q14:Q44)</f>
        <v>73.055555555555557</v>
      </c>
      <c r="R46" s="68"/>
      <c r="S46" s="68">
        <f>AVERAGE(S14:S44)</f>
        <v>279.57142857142856</v>
      </c>
      <c r="T46" s="68"/>
      <c r="U46" s="68">
        <f>AVERAGE(U14:U44)</f>
        <v>70</v>
      </c>
      <c r="V46" s="68"/>
      <c r="W46" s="68">
        <f>AVERAGE(W14:W44)</f>
        <v>709.4545454545455</v>
      </c>
      <c r="X46" s="68"/>
      <c r="Y46" s="68">
        <f>AVERAGE(Y14:Y44)</f>
        <v>220</v>
      </c>
      <c r="Z46" s="68"/>
      <c r="AA46" s="68">
        <f>AVERAGE(AA14:AA44)</f>
        <v>59.55</v>
      </c>
      <c r="AB46" s="68"/>
      <c r="AC46" s="68">
        <f>AVERAGE(AC14:AC44)</f>
        <v>46.5</v>
      </c>
      <c r="AD46" s="68"/>
      <c r="AE46" s="68">
        <f>AVERAGE(AE14:AE44)</f>
        <v>6.6</v>
      </c>
      <c r="AF46" s="68"/>
      <c r="AG46" s="68" t="s">
        <v>322</v>
      </c>
      <c r="AH46" s="68"/>
      <c r="AI46" s="68">
        <f>AVERAGE(AI14:AI44)</f>
        <v>63.875</v>
      </c>
      <c r="AJ46" s="68"/>
      <c r="AK46" s="68">
        <f>AVERAGE(AK14:AK44)</f>
        <v>3.4</v>
      </c>
      <c r="AL46" s="68"/>
      <c r="AM46" s="68">
        <f>AVERAGE(AM14:AM44)</f>
        <v>7.8</v>
      </c>
      <c r="AN46" s="68"/>
      <c r="AO46" s="68">
        <f>AVERAGE(AO14:AO44)</f>
        <v>0.02</v>
      </c>
      <c r="AP46" s="68"/>
      <c r="AQ46" s="68" t="e">
        <f>AVERAGE(AQ14:AQ44)</f>
        <v>#DIV/0!</v>
      </c>
      <c r="AR46" s="68"/>
      <c r="AS46" s="68" t="e">
        <f>AVERAGE(AS14:AS44)</f>
        <v>#DIV/0!</v>
      </c>
      <c r="AT46" s="68"/>
      <c r="AU46" s="68" t="e">
        <f>AVERAGE(AU14:AU44)</f>
        <v>#DIV/0!</v>
      </c>
      <c r="AV46" s="68"/>
      <c r="AW46" s="68">
        <f>AVERAGE(AW14:AW44)</f>
        <v>162</v>
      </c>
      <c r="AX46" s="68"/>
      <c r="AY46" s="68">
        <f>AVERAGE(AY14:AY44)</f>
        <v>80.209000000000003</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0.03</v>
      </c>
      <c r="BL46" s="68"/>
      <c r="BM46" s="68">
        <f>AVERAGE(BM14:BM44)</f>
        <v>0.05</v>
      </c>
      <c r="BN46" s="68"/>
      <c r="BO46" s="68">
        <f>AVERAGE(BO14:BO44)</f>
        <v>0.05</v>
      </c>
      <c r="BP46" s="68"/>
      <c r="BQ46" s="68">
        <f>AVERAGE(BQ14:BQ44)</f>
        <v>0.152</v>
      </c>
      <c r="BR46" s="68"/>
      <c r="BS46" s="68" t="s">
        <v>324</v>
      </c>
      <c r="BT46" s="68"/>
      <c r="BU46" s="68">
        <f>AVERAGE(BU14:BU44)</f>
        <v>0.03</v>
      </c>
      <c r="BV46" s="68"/>
      <c r="BW46" s="68">
        <f>AVERAGE(BW14:BW44)</f>
        <v>0.05</v>
      </c>
      <c r="BX46" s="68"/>
      <c r="BY46" s="68">
        <f>AVERAGE(BY14:BY44)</f>
        <v>0.91600000000000004</v>
      </c>
      <c r="BZ46" s="68"/>
      <c r="CA46" s="69"/>
      <c r="CB46" s="68">
        <f>AVERAGE(CB14:CB44)</f>
        <v>3.7999999999999999E-2</v>
      </c>
      <c r="CC46" s="68"/>
      <c r="CD46" s="68">
        <f>AVERAGE(CD14:CD44)</f>
        <v>0.80700000000000005</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0.379</v>
      </c>
      <c r="CS46" s="68"/>
      <c r="CT46" s="68">
        <f>AVERAGE(CT14:CT44)</f>
        <v>0.05</v>
      </c>
      <c r="CU46" s="68"/>
      <c r="CV46" s="68">
        <f>AVERAGE(CV14:CV44)</f>
        <v>57.523000000000003</v>
      </c>
      <c r="CW46" s="68"/>
      <c r="CX46" s="68">
        <f>AVERAGE(CX14:CX44)</f>
        <v>21.221</v>
      </c>
      <c r="CY46" s="68"/>
      <c r="CZ46" s="68">
        <f>AVERAGE(CZ14:CZ44)</f>
        <v>19.824999999999999</v>
      </c>
      <c r="DA46" s="68"/>
      <c r="DB46" s="68">
        <f>AVERAGE(DB14:DB44)</f>
        <v>8.4000000000000005E-2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31635</v>
      </c>
      <c r="D47" s="68"/>
      <c r="E47" s="68">
        <f>MAX(E14:E44)</f>
        <v>0</v>
      </c>
      <c r="F47" s="68"/>
      <c r="G47" s="68">
        <f>MAX(G14:G44)</f>
        <v>25.8</v>
      </c>
      <c r="H47" s="68"/>
      <c r="I47" s="68">
        <f>MAX(I14:I44)</f>
        <v>0</v>
      </c>
      <c r="J47" s="68"/>
      <c r="K47" s="68">
        <f>MAX(K14:K44)</f>
        <v>0</v>
      </c>
      <c r="L47" s="68"/>
      <c r="M47" s="68">
        <f>MAX(M14:M44)</f>
        <v>7.7</v>
      </c>
      <c r="N47" s="68"/>
      <c r="O47" s="68">
        <f>MAX(O14:O44)</f>
        <v>470</v>
      </c>
      <c r="P47" s="68"/>
      <c r="Q47" s="68">
        <f>MAX(Q14:Q44)</f>
        <v>149</v>
      </c>
      <c r="R47" s="68"/>
      <c r="S47" s="68">
        <f>MAX(S14:S44)</f>
        <v>433</v>
      </c>
      <c r="T47" s="68"/>
      <c r="U47" s="68">
        <f>MAX(U14:U44)</f>
        <v>70</v>
      </c>
      <c r="V47" s="68"/>
      <c r="W47" s="68">
        <f>MAX(W14:W44)</f>
        <v>1086</v>
      </c>
      <c r="X47" s="68"/>
      <c r="Y47" s="68">
        <f>MAX(Y14:Y44)</f>
        <v>220</v>
      </c>
      <c r="Z47" s="68"/>
      <c r="AA47" s="68">
        <f>MAX(AA14:AA44)</f>
        <v>79</v>
      </c>
      <c r="AB47" s="68"/>
      <c r="AC47" s="68">
        <f>MAX(AC14:AC44)</f>
        <v>48</v>
      </c>
      <c r="AD47" s="68"/>
      <c r="AE47" s="68">
        <f>MAX(AE14:AE44)</f>
        <v>7</v>
      </c>
      <c r="AF47" s="68"/>
      <c r="AG47" s="68">
        <f>MAX(AG14:AG44)</f>
        <v>0</v>
      </c>
      <c r="AH47" s="68"/>
      <c r="AI47" s="68">
        <f>MAX(AI14:AI44)</f>
        <v>95</v>
      </c>
      <c r="AJ47" s="68"/>
      <c r="AK47" s="68">
        <f>MAX(AK14:AK44)</f>
        <v>3.4</v>
      </c>
      <c r="AL47" s="68"/>
      <c r="AM47" s="68">
        <f>MAX(AM14:AM44)</f>
        <v>7.8</v>
      </c>
      <c r="AN47" s="68"/>
      <c r="AO47" s="68">
        <f>MAX(AO14:AO44)</f>
        <v>0.02</v>
      </c>
      <c r="AP47" s="68"/>
      <c r="AQ47" s="68">
        <f>MAX(AQ14:AQ44)</f>
        <v>0</v>
      </c>
      <c r="AR47" s="68"/>
      <c r="AS47" s="68">
        <f>MAX(AS14:AS44)</f>
        <v>0</v>
      </c>
      <c r="AT47" s="68"/>
      <c r="AU47" s="68">
        <f>MAX(AU14:AU44)</f>
        <v>0</v>
      </c>
      <c r="AV47" s="68"/>
      <c r="AW47" s="68">
        <f>MAX(AW14:AW44)</f>
        <v>162</v>
      </c>
      <c r="AX47" s="68"/>
      <c r="AY47" s="68">
        <f>MAX(AY14:AY44)</f>
        <v>80.209000000000003</v>
      </c>
      <c r="AZ47" s="68"/>
      <c r="BA47" s="68">
        <f>MAX(BA14:BA44)</f>
        <v>0.3</v>
      </c>
      <c r="BB47" s="68"/>
      <c r="BC47" s="68">
        <f>MAX(BC14:BC44)</f>
        <v>0</v>
      </c>
      <c r="BD47" s="68"/>
      <c r="BE47" s="68">
        <f>MAX(BE14:BE44)</f>
        <v>0</v>
      </c>
      <c r="BF47" s="68"/>
      <c r="BG47" s="68">
        <f>MAX(BG14:BG44)</f>
        <v>0.05</v>
      </c>
      <c r="BH47" s="68"/>
      <c r="BI47" s="68">
        <f>MAX(BI14:BI44)</f>
        <v>0.01</v>
      </c>
      <c r="BJ47" s="68"/>
      <c r="BK47" s="68">
        <f>MAX(BK14:BK44)</f>
        <v>0.03</v>
      </c>
      <c r="BL47" s="68"/>
      <c r="BM47" s="68">
        <f>MAX(BM14:BM44)</f>
        <v>0.05</v>
      </c>
      <c r="BN47" s="68"/>
      <c r="BO47" s="68">
        <f>MAX(BO14:BO44)</f>
        <v>0.05</v>
      </c>
      <c r="BP47" s="68"/>
      <c r="BQ47" s="68">
        <f>MAX(BQ14:BQ44)</f>
        <v>0.152</v>
      </c>
      <c r="BR47" s="68"/>
      <c r="BS47" s="68">
        <f>MAX(BS14:BS44)</f>
        <v>0</v>
      </c>
      <c r="BT47" s="68"/>
      <c r="BU47" s="68">
        <f>MAX(BU14:BU44)</f>
        <v>0.03</v>
      </c>
      <c r="BV47" s="68"/>
      <c r="BW47" s="68">
        <f>MAX(BW14:BW44)</f>
        <v>0.05</v>
      </c>
      <c r="BX47" s="68"/>
      <c r="BY47" s="68">
        <f>MAX(BY14:BY44)</f>
        <v>0.91600000000000004</v>
      </c>
      <c r="BZ47" s="68"/>
      <c r="CA47" s="69"/>
      <c r="CB47" s="68">
        <f>MAX(CB14:CB44)</f>
        <v>3.7999999999999999E-2</v>
      </c>
      <c r="CC47" s="68"/>
      <c r="CD47" s="68">
        <f>MAX(CD14:CD44)</f>
        <v>0.80700000000000005</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0.379</v>
      </c>
      <c r="CS47" s="68"/>
      <c r="CT47" s="68">
        <f>MAX(CT14:CT44)</f>
        <v>0.05</v>
      </c>
      <c r="CU47" s="68"/>
      <c r="CV47" s="68">
        <f>MAX(CV14:CV44)</f>
        <v>57.523000000000003</v>
      </c>
      <c r="CW47" s="68"/>
      <c r="CX47" s="68">
        <f>MAX(CX14:CX44)</f>
        <v>21.221</v>
      </c>
      <c r="CY47" s="68"/>
      <c r="CZ47" s="68">
        <f>MAX(CZ14:CZ44)</f>
        <v>19.824999999999999</v>
      </c>
      <c r="DA47" s="68"/>
      <c r="DB47" s="68">
        <f>MAX(DB14:DB44)</f>
        <v>8.4000000000000005E-2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31635</v>
      </c>
      <c r="D48" s="68"/>
      <c r="E48" s="68">
        <f>MIN(E14:E44)</f>
        <v>0</v>
      </c>
      <c r="F48" s="68"/>
      <c r="G48" s="68">
        <f>MIN(G14:G44)</f>
        <v>23.8</v>
      </c>
      <c r="H48" s="68"/>
      <c r="I48" s="68">
        <f>MIN(I14:I44)</f>
        <v>0</v>
      </c>
      <c r="J48" s="68"/>
      <c r="K48" s="68">
        <f>MIN(K14:K44)</f>
        <v>0</v>
      </c>
      <c r="L48" s="68"/>
      <c r="M48" s="68">
        <f>MIN(M14:M44)</f>
        <v>7.5</v>
      </c>
      <c r="N48" s="68"/>
      <c r="O48" s="68">
        <f>MIN(O14:O44)</f>
        <v>219</v>
      </c>
      <c r="P48" s="68"/>
      <c r="Q48" s="68">
        <f>MIN(Q14:Q44)</f>
        <v>48</v>
      </c>
      <c r="R48" s="68"/>
      <c r="S48" s="68">
        <f>MIN(S14:S44)</f>
        <v>183</v>
      </c>
      <c r="T48" s="68"/>
      <c r="U48" s="68">
        <f>MIN(U14:U44)</f>
        <v>70</v>
      </c>
      <c r="V48" s="68"/>
      <c r="W48" s="68">
        <f>MIN(W14:W44)</f>
        <v>503</v>
      </c>
      <c r="X48" s="68"/>
      <c r="Y48" s="68">
        <f>MIN(Y14:Y44)</f>
        <v>220</v>
      </c>
      <c r="Z48" s="68"/>
      <c r="AA48" s="68">
        <f>MIN(AA14:AA44)</f>
        <v>48</v>
      </c>
      <c r="AB48" s="68"/>
      <c r="AC48" s="68">
        <f>MIN(AC14:AC44)</f>
        <v>45</v>
      </c>
      <c r="AD48" s="68"/>
      <c r="AE48" s="68">
        <f>MIN(AE14:AE44)</f>
        <v>6.3</v>
      </c>
      <c r="AF48" s="68"/>
      <c r="AG48" s="68">
        <f>MIN(AG14:AG44)</f>
        <v>0</v>
      </c>
      <c r="AH48" s="68"/>
      <c r="AI48" s="68">
        <f>MIN(AI14:AI44)</f>
        <v>44.5</v>
      </c>
      <c r="AJ48" s="68"/>
      <c r="AK48" s="68">
        <f>MIN(AK14:AK44)</f>
        <v>3.4</v>
      </c>
      <c r="AL48" s="68"/>
      <c r="AM48" s="68">
        <f>MIN(AM14:AM44)</f>
        <v>7.8</v>
      </c>
      <c r="AN48" s="68"/>
      <c r="AO48" s="68">
        <f>MIN(AO14:AO44)</f>
        <v>0.02</v>
      </c>
      <c r="AP48" s="68"/>
      <c r="AQ48" s="68">
        <f>MIN(AQ14:AQ44)</f>
        <v>0</v>
      </c>
      <c r="AR48" s="68"/>
      <c r="AS48" s="68">
        <f>MIN(AS14:AS44)</f>
        <v>0</v>
      </c>
      <c r="AT48" s="68"/>
      <c r="AU48" s="68">
        <f>MIN(AU14:AU44)</f>
        <v>0</v>
      </c>
      <c r="AV48" s="68"/>
      <c r="AW48" s="68">
        <f>MIN(AW14:AW44)</f>
        <v>162</v>
      </c>
      <c r="AX48" s="68"/>
      <c r="AY48" s="68">
        <f>MIN(AY14:AY44)</f>
        <v>80.209000000000003</v>
      </c>
      <c r="AZ48" s="68"/>
      <c r="BA48" s="68">
        <f>MIN(BA14:BA44)</f>
        <v>0.3</v>
      </c>
      <c r="BB48" s="68"/>
      <c r="BC48" s="68">
        <f>MIN(BC14:BC44)</f>
        <v>0</v>
      </c>
      <c r="BD48" s="68"/>
      <c r="BE48" s="68">
        <f>MIN(BE14:BE44)</f>
        <v>0</v>
      </c>
      <c r="BF48" s="68"/>
      <c r="BG48" s="68">
        <f>MIN(BG14:BG44)</f>
        <v>0.05</v>
      </c>
      <c r="BH48" s="68"/>
      <c r="BI48" s="68">
        <f>MIN(BI14:BI44)</f>
        <v>0.01</v>
      </c>
      <c r="BJ48" s="68"/>
      <c r="BK48" s="68">
        <f>MIN(BK14:BK44)</f>
        <v>0.03</v>
      </c>
      <c r="BL48" s="68"/>
      <c r="BM48" s="68">
        <f>MIN(BM14:BM44)</f>
        <v>0.05</v>
      </c>
      <c r="BN48" s="68"/>
      <c r="BO48" s="68">
        <f>MIN(BO14:BO44)</f>
        <v>0.05</v>
      </c>
      <c r="BP48" s="68"/>
      <c r="BQ48" s="68">
        <f>MIN(BQ14:BQ44)</f>
        <v>0.152</v>
      </c>
      <c r="BR48" s="68"/>
      <c r="BS48" s="68">
        <f>MIN(BS14:BS44)</f>
        <v>0</v>
      </c>
      <c r="BT48" s="68"/>
      <c r="BU48" s="68">
        <f>MIN(BU14:BU44)</f>
        <v>0.03</v>
      </c>
      <c r="BV48" s="68"/>
      <c r="BW48" s="68">
        <f>MIN(BW14:BW44)</f>
        <v>0.05</v>
      </c>
      <c r="BX48" s="68"/>
      <c r="BY48" s="68">
        <f>MIN(BY14:BY44)</f>
        <v>0.91600000000000004</v>
      </c>
      <c r="BZ48" s="68"/>
      <c r="CA48" s="69"/>
      <c r="CB48" s="68">
        <f>MIN(CB14:CB44)</f>
        <v>3.7999999999999999E-2</v>
      </c>
      <c r="CC48" s="68"/>
      <c r="CD48" s="68">
        <f>MIN(CD14:CD44)</f>
        <v>0.80700000000000005</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0.379</v>
      </c>
      <c r="CS48" s="68"/>
      <c r="CT48" s="68">
        <f>MIN(CT14:CT44)</f>
        <v>0.05</v>
      </c>
      <c r="CU48" s="68"/>
      <c r="CV48" s="68">
        <f>MIN(CV14:CV44)</f>
        <v>57.523000000000003</v>
      </c>
      <c r="CW48" s="68"/>
      <c r="CX48" s="68">
        <f>MIN(CX14:CX44)</f>
        <v>21.221</v>
      </c>
      <c r="CY48" s="68"/>
      <c r="CZ48" s="68">
        <f>MIN(CZ14:CZ44)</f>
        <v>19.824999999999999</v>
      </c>
      <c r="DA48" s="68"/>
      <c r="DB48" s="68">
        <f>MIN(DB14:DB44)</f>
        <v>8.4000000000000005E-2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T15" activePane="bottomRight" state="frozen"/>
      <selection pane="topRight" activeCell="C1" sqref="C1"/>
      <selection pane="bottomLeft" activeCell="A14" sqref="A14"/>
      <selection pane="bottomRight" activeCell="AG28" sqref="AG28"/>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6">
        <v>7</v>
      </c>
      <c r="D4" s="247"/>
      <c r="E4" s="246">
        <v>13</v>
      </c>
      <c r="F4" s="247"/>
      <c r="G4" s="246">
        <v>14</v>
      </c>
      <c r="H4" s="247"/>
      <c r="I4" s="246" t="s">
        <v>259</v>
      </c>
      <c r="J4" s="247"/>
      <c r="K4" s="246" t="s">
        <v>260</v>
      </c>
      <c r="L4" s="247"/>
      <c r="M4" s="246">
        <v>16</v>
      </c>
      <c r="N4" s="247"/>
      <c r="O4" s="246">
        <v>19</v>
      </c>
      <c r="P4" s="247"/>
      <c r="Q4" s="246">
        <v>20</v>
      </c>
      <c r="R4" s="247"/>
      <c r="S4" s="246">
        <v>17</v>
      </c>
      <c r="T4" s="247"/>
      <c r="U4" s="246">
        <v>18</v>
      </c>
      <c r="V4" s="247"/>
      <c r="W4" s="246">
        <v>21</v>
      </c>
      <c r="X4" s="247"/>
      <c r="Y4" s="246">
        <v>23</v>
      </c>
      <c r="Z4" s="247"/>
      <c r="AA4" s="246">
        <v>98</v>
      </c>
      <c r="AB4" s="247"/>
      <c r="AC4" s="246">
        <v>26</v>
      </c>
      <c r="AD4" s="247"/>
      <c r="AE4" s="246">
        <v>29</v>
      </c>
      <c r="AF4" s="247"/>
      <c r="AG4" s="246">
        <v>38</v>
      </c>
      <c r="AH4" s="247"/>
      <c r="AI4" s="246">
        <v>32</v>
      </c>
      <c r="AJ4" s="247"/>
      <c r="AK4" s="246">
        <v>33</v>
      </c>
      <c r="AL4" s="247"/>
      <c r="AM4" s="246">
        <v>31</v>
      </c>
      <c r="AN4" s="247"/>
      <c r="AO4" s="246">
        <v>35</v>
      </c>
      <c r="AP4" s="247"/>
      <c r="AQ4" s="246">
        <v>37</v>
      </c>
      <c r="AR4" s="247"/>
      <c r="AS4" s="246">
        <v>39</v>
      </c>
      <c r="AT4" s="247"/>
      <c r="AU4" s="246">
        <v>43</v>
      </c>
      <c r="AV4" s="247"/>
      <c r="AW4" s="246">
        <v>44</v>
      </c>
      <c r="AX4" s="247"/>
      <c r="AY4" s="246">
        <v>45</v>
      </c>
      <c r="AZ4" s="247"/>
      <c r="BA4" s="246">
        <v>40</v>
      </c>
      <c r="BB4" s="247"/>
      <c r="BC4" s="246">
        <v>42</v>
      </c>
      <c r="BD4" s="247"/>
      <c r="BE4" s="246">
        <v>50</v>
      </c>
      <c r="BF4" s="247"/>
      <c r="BG4" s="246">
        <v>46</v>
      </c>
      <c r="BH4" s="247"/>
      <c r="BI4" s="246">
        <v>47</v>
      </c>
      <c r="BJ4" s="247"/>
      <c r="BK4" s="246">
        <v>48</v>
      </c>
      <c r="BL4" s="247"/>
      <c r="BM4" s="246">
        <v>52</v>
      </c>
      <c r="BN4" s="247"/>
      <c r="BO4" s="246">
        <v>53</v>
      </c>
      <c r="BP4" s="247"/>
      <c r="BQ4" s="246">
        <v>61</v>
      </c>
      <c r="BR4" s="247"/>
      <c r="BS4" s="246">
        <v>54</v>
      </c>
      <c r="BT4" s="247"/>
      <c r="BU4" s="246">
        <v>55</v>
      </c>
      <c r="BV4" s="247"/>
      <c r="BW4" s="246">
        <v>56</v>
      </c>
      <c r="BX4" s="247"/>
      <c r="BY4" s="246">
        <v>71</v>
      </c>
      <c r="BZ4" s="247"/>
      <c r="CA4" s="246">
        <v>63</v>
      </c>
      <c r="CB4" s="247"/>
      <c r="CC4" s="246">
        <v>64</v>
      </c>
      <c r="CD4" s="247"/>
      <c r="CE4" s="246">
        <v>65</v>
      </c>
      <c r="CF4" s="247"/>
      <c r="CG4" s="246">
        <v>66</v>
      </c>
      <c r="CH4" s="247"/>
      <c r="CI4" s="246">
        <v>67</v>
      </c>
      <c r="CJ4" s="247"/>
      <c r="CK4" s="246">
        <v>68</v>
      </c>
      <c r="CL4" s="247"/>
      <c r="CM4" s="246">
        <v>69</v>
      </c>
      <c r="CN4" s="247"/>
      <c r="CO4" s="246">
        <v>78</v>
      </c>
      <c r="CP4" s="247"/>
      <c r="CQ4" s="246">
        <v>79</v>
      </c>
      <c r="CR4" s="247"/>
      <c r="CS4" s="246">
        <v>74</v>
      </c>
      <c r="CT4" s="247"/>
      <c r="CU4" s="246">
        <v>82</v>
      </c>
      <c r="CV4" s="247"/>
      <c r="CW4" s="246">
        <v>72</v>
      </c>
      <c r="CX4" s="247"/>
      <c r="CY4" s="246">
        <v>76</v>
      </c>
      <c r="CZ4" s="247"/>
      <c r="DA4" s="246">
        <v>83</v>
      </c>
      <c r="DB4" s="247"/>
      <c r="DC4" s="246">
        <v>73</v>
      </c>
      <c r="DD4" s="247"/>
      <c r="DE4" s="246">
        <v>80</v>
      </c>
      <c r="DF4" s="247"/>
      <c r="DG4" s="246">
        <v>70</v>
      </c>
      <c r="DH4" s="247"/>
      <c r="DI4" s="246">
        <v>75</v>
      </c>
      <c r="DJ4" s="247"/>
      <c r="DK4" s="246">
        <v>77</v>
      </c>
      <c r="DL4" s="247"/>
      <c r="DM4" s="246">
        <v>59</v>
      </c>
      <c r="DN4" s="247"/>
      <c r="DO4" s="246">
        <v>81</v>
      </c>
      <c r="DP4" s="247"/>
      <c r="DQ4" s="246">
        <v>62</v>
      </c>
      <c r="DR4" s="247"/>
      <c r="DS4" s="246">
        <v>84</v>
      </c>
      <c r="DT4" s="247"/>
      <c r="DU4" s="246">
        <v>85</v>
      </c>
      <c r="DV4" s="247"/>
      <c r="DW4" s="246">
        <v>87</v>
      </c>
      <c r="DX4" s="247"/>
      <c r="DY4" s="246"/>
      <c r="DZ4" s="247"/>
      <c r="EA4" s="19"/>
    </row>
    <row r="5" spans="1:131" s="1" customFormat="1" ht="27.75" customHeight="1" x14ac:dyDescent="0.2">
      <c r="A5" s="17"/>
      <c r="B5" s="18" t="s">
        <v>10</v>
      </c>
      <c r="C5" s="227" t="s">
        <v>137</v>
      </c>
      <c r="D5" s="228"/>
      <c r="E5" s="230" t="s">
        <v>97</v>
      </c>
      <c r="F5" s="231"/>
      <c r="G5" s="230" t="s">
        <v>98</v>
      </c>
      <c r="H5" s="231"/>
      <c r="I5" s="227" t="s">
        <v>238</v>
      </c>
      <c r="J5" s="228"/>
      <c r="K5" s="227" t="s">
        <v>239</v>
      </c>
      <c r="L5" s="228"/>
      <c r="M5" s="227" t="s">
        <v>99</v>
      </c>
      <c r="N5" s="228"/>
      <c r="O5" s="227" t="s">
        <v>103</v>
      </c>
      <c r="P5" s="228"/>
      <c r="Q5" s="227" t="s">
        <v>104</v>
      </c>
      <c r="R5" s="228"/>
      <c r="S5" s="227" t="s">
        <v>101</v>
      </c>
      <c r="T5" s="228"/>
      <c r="U5" s="227" t="s">
        <v>102</v>
      </c>
      <c r="V5" s="228"/>
      <c r="W5" s="227" t="s">
        <v>36</v>
      </c>
      <c r="X5" s="228"/>
      <c r="Y5" s="227" t="s">
        <v>93</v>
      </c>
      <c r="Z5" s="228"/>
      <c r="AA5" s="227" t="s">
        <v>166</v>
      </c>
      <c r="AB5" s="228"/>
      <c r="AC5" s="227" t="s">
        <v>195</v>
      </c>
      <c r="AD5" s="228"/>
      <c r="AE5" s="227" t="s">
        <v>196</v>
      </c>
      <c r="AF5" s="228"/>
      <c r="AG5" s="227" t="s">
        <v>17</v>
      </c>
      <c r="AH5" s="228"/>
      <c r="AI5" s="227" t="s">
        <v>105</v>
      </c>
      <c r="AJ5" s="228"/>
      <c r="AK5" s="227" t="s">
        <v>197</v>
      </c>
      <c r="AL5" s="228"/>
      <c r="AM5" s="227" t="s">
        <v>164</v>
      </c>
      <c r="AN5" s="228"/>
      <c r="AO5" s="227" t="s">
        <v>198</v>
      </c>
      <c r="AP5" s="228"/>
      <c r="AQ5" s="227" t="s">
        <v>199</v>
      </c>
      <c r="AR5" s="228"/>
      <c r="AS5" s="227" t="s">
        <v>242</v>
      </c>
      <c r="AT5" s="228"/>
      <c r="AU5" s="230" t="s">
        <v>241</v>
      </c>
      <c r="AV5" s="231"/>
      <c r="AW5" s="227" t="s">
        <v>107</v>
      </c>
      <c r="AX5" s="228"/>
      <c r="AY5" s="227" t="s">
        <v>108</v>
      </c>
      <c r="AZ5" s="228"/>
      <c r="BA5" s="227" t="s">
        <v>94</v>
      </c>
      <c r="BB5" s="228"/>
      <c r="BC5" s="227" t="s">
        <v>248</v>
      </c>
      <c r="BD5" s="228"/>
      <c r="BE5" s="227" t="s">
        <v>202</v>
      </c>
      <c r="BF5" s="228"/>
      <c r="BG5" s="227" t="s">
        <v>6</v>
      </c>
      <c r="BH5" s="228"/>
      <c r="BI5" s="227" t="s">
        <v>8</v>
      </c>
      <c r="BJ5" s="228"/>
      <c r="BK5" s="227" t="s">
        <v>7</v>
      </c>
      <c r="BL5" s="228"/>
      <c r="BM5" s="227" t="s">
        <v>109</v>
      </c>
      <c r="BN5" s="228"/>
      <c r="BO5" s="227" t="s">
        <v>203</v>
      </c>
      <c r="BP5" s="228"/>
      <c r="BQ5" s="227" t="s">
        <v>228</v>
      </c>
      <c r="BR5" s="228"/>
      <c r="BS5" s="227" t="s">
        <v>88</v>
      </c>
      <c r="BT5" s="228"/>
      <c r="BU5" s="227" t="s">
        <v>72</v>
      </c>
      <c r="BV5" s="228"/>
      <c r="BW5" s="227" t="s">
        <v>73</v>
      </c>
      <c r="BX5" s="228"/>
      <c r="BY5" s="227" t="s">
        <v>146</v>
      </c>
      <c r="BZ5" s="228"/>
      <c r="CA5" s="227" t="s">
        <v>115</v>
      </c>
      <c r="CB5" s="228"/>
      <c r="CC5" s="227" t="s">
        <v>143</v>
      </c>
      <c r="CD5" s="228"/>
      <c r="CE5" s="227" t="s">
        <v>140</v>
      </c>
      <c r="CF5" s="228"/>
      <c r="CG5" s="227" t="s">
        <v>139</v>
      </c>
      <c r="CH5" s="228"/>
      <c r="CI5" s="227" t="s">
        <v>141</v>
      </c>
      <c r="CJ5" s="228"/>
      <c r="CK5" s="227" t="s">
        <v>142</v>
      </c>
      <c r="CL5" s="228"/>
      <c r="CM5" s="227" t="s">
        <v>144</v>
      </c>
      <c r="CN5" s="228"/>
      <c r="CO5" s="227" t="s">
        <v>129</v>
      </c>
      <c r="CP5" s="228"/>
      <c r="CQ5" s="227" t="s">
        <v>150</v>
      </c>
      <c r="CR5" s="228"/>
      <c r="CS5" s="227" t="s">
        <v>148</v>
      </c>
      <c r="CT5" s="228"/>
      <c r="CU5" s="227" t="s">
        <v>56</v>
      </c>
      <c r="CV5" s="228"/>
      <c r="CW5" s="227" t="s">
        <v>147</v>
      </c>
      <c r="CX5" s="228"/>
      <c r="CY5" s="227" t="s">
        <v>165</v>
      </c>
      <c r="CZ5" s="228"/>
      <c r="DA5" s="227" t="s">
        <v>152</v>
      </c>
      <c r="DB5" s="228"/>
      <c r="DC5" s="227" t="s">
        <v>125</v>
      </c>
      <c r="DD5" s="228"/>
      <c r="DE5" s="227" t="s">
        <v>151</v>
      </c>
      <c r="DF5" s="228"/>
      <c r="DG5" s="227" t="s">
        <v>145</v>
      </c>
      <c r="DH5" s="228"/>
      <c r="DI5" s="227" t="s">
        <v>80</v>
      </c>
      <c r="DJ5" s="228"/>
      <c r="DK5" s="227" t="s">
        <v>149</v>
      </c>
      <c r="DL5" s="228"/>
      <c r="DM5" s="227" t="s">
        <v>74</v>
      </c>
      <c r="DN5" s="228"/>
      <c r="DO5" s="227" t="s">
        <v>90</v>
      </c>
      <c r="DP5" s="228"/>
      <c r="DQ5" s="227" t="s">
        <v>114</v>
      </c>
      <c r="DR5" s="228"/>
      <c r="DS5" s="227" t="s">
        <v>153</v>
      </c>
      <c r="DT5" s="228"/>
      <c r="DU5" s="227" t="s">
        <v>18</v>
      </c>
      <c r="DV5" s="228"/>
      <c r="DW5" s="227" t="s">
        <v>40</v>
      </c>
      <c r="DX5" s="228"/>
      <c r="DY5" s="256" t="s">
        <v>162</v>
      </c>
      <c r="DZ5" s="257"/>
      <c r="EA5" s="19"/>
    </row>
    <row r="6" spans="1:131" s="1" customFormat="1" ht="24"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3</v>
      </c>
      <c r="AT6" s="231"/>
      <c r="AU6" s="230" t="s">
        <v>9</v>
      </c>
      <c r="AV6" s="231"/>
      <c r="AW6" s="230" t="s">
        <v>3</v>
      </c>
      <c r="AX6" s="231"/>
      <c r="AY6" s="230" t="s">
        <v>3</v>
      </c>
      <c r="AZ6" s="231"/>
      <c r="BA6" s="230" t="s">
        <v>3</v>
      </c>
      <c r="BB6" s="231"/>
      <c r="BC6" s="230" t="s">
        <v>3</v>
      </c>
      <c r="BD6" s="231"/>
      <c r="BE6" s="230" t="s">
        <v>3</v>
      </c>
      <c r="BF6" s="231"/>
      <c r="BG6" s="230" t="s">
        <v>3</v>
      </c>
      <c r="BH6" s="231"/>
      <c r="BI6" s="230" t="s">
        <v>3</v>
      </c>
      <c r="BJ6" s="231"/>
      <c r="BK6" s="230" t="s">
        <v>3</v>
      </c>
      <c r="BL6" s="231"/>
      <c r="BM6" s="230" t="s">
        <v>89</v>
      </c>
      <c r="BN6" s="231"/>
      <c r="BO6" s="230" t="s">
        <v>89</v>
      </c>
      <c r="BP6" s="231"/>
      <c r="BQ6" s="258" t="s">
        <v>92</v>
      </c>
      <c r="BR6" s="259"/>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t="s">
        <v>3</v>
      </c>
      <c r="DR6" s="231"/>
      <c r="DS6" s="230" t="s">
        <v>3</v>
      </c>
      <c r="DT6" s="231"/>
      <c r="DU6" s="230"/>
      <c r="DV6" s="231"/>
      <c r="DW6" s="230"/>
      <c r="DX6" s="231"/>
      <c r="DY6" s="129"/>
      <c r="DZ6" s="130"/>
      <c r="EA6" s="19"/>
    </row>
    <row r="7" spans="1:131" s="1" customFormat="1" ht="25.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19"/>
    </row>
    <row r="8" spans="1:13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31" s="1" customFormat="1" ht="26.25"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31" s="1" customFormat="1" ht="24.75" customHeight="1" x14ac:dyDescent="0.2">
      <c r="A10" s="17"/>
      <c r="B10" s="18" t="s">
        <v>71</v>
      </c>
      <c r="C10" s="230" t="s">
        <v>82</v>
      </c>
      <c r="D10" s="260"/>
      <c r="E10" s="230" t="s">
        <v>200</v>
      </c>
      <c r="F10" s="231"/>
      <c r="G10" s="230" t="s">
        <v>75</v>
      </c>
      <c r="H10" s="231"/>
      <c r="I10" s="262" t="s">
        <v>247</v>
      </c>
      <c r="J10" s="263"/>
      <c r="K10" s="227" t="s">
        <v>246</v>
      </c>
      <c r="L10" s="228"/>
      <c r="M10" s="227" t="s">
        <v>75</v>
      </c>
      <c r="N10" s="228"/>
      <c r="O10" s="230" t="s">
        <v>220</v>
      </c>
      <c r="P10" s="231"/>
      <c r="Q10" s="230"/>
      <c r="R10" s="231"/>
      <c r="S10" s="230" t="s">
        <v>220</v>
      </c>
      <c r="T10" s="231"/>
      <c r="U10" s="230" t="s">
        <v>75</v>
      </c>
      <c r="V10" s="231"/>
      <c r="W10" s="230" t="s">
        <v>86</v>
      </c>
      <c r="X10" s="231"/>
      <c r="Y10" s="230" t="s">
        <v>85</v>
      </c>
      <c r="Z10" s="231"/>
      <c r="AA10" s="230" t="s">
        <v>85</v>
      </c>
      <c r="AB10" s="231"/>
      <c r="AC10" s="230" t="s">
        <v>86</v>
      </c>
      <c r="AD10" s="231"/>
      <c r="AE10" s="230" t="s">
        <v>85</v>
      </c>
      <c r="AF10" s="231"/>
      <c r="AG10" s="230" t="s">
        <v>192</v>
      </c>
      <c r="AH10" s="231"/>
      <c r="AI10" s="230" t="s">
        <v>220</v>
      </c>
      <c r="AJ10" s="231"/>
      <c r="AK10" s="230" t="s">
        <v>86</v>
      </c>
      <c r="AL10" s="231"/>
      <c r="AM10" s="230" t="s">
        <v>85</v>
      </c>
      <c r="AN10" s="231"/>
      <c r="AO10" s="230" t="s">
        <v>86</v>
      </c>
      <c r="AP10" s="231"/>
      <c r="AQ10" s="230" t="s">
        <v>86</v>
      </c>
      <c r="AR10" s="231"/>
      <c r="AS10" s="230" t="s">
        <v>85</v>
      </c>
      <c r="AT10" s="231"/>
      <c r="AU10" s="230" t="s">
        <v>76</v>
      </c>
      <c r="AV10" s="231"/>
      <c r="AW10" s="230" t="s">
        <v>220</v>
      </c>
      <c r="AX10" s="231"/>
      <c r="AY10" s="230" t="s">
        <v>75</v>
      </c>
      <c r="AZ10" s="231"/>
      <c r="BA10" s="230" t="s">
        <v>75</v>
      </c>
      <c r="BB10" s="231"/>
      <c r="BC10" s="230" t="s">
        <v>85</v>
      </c>
      <c r="BD10" s="231"/>
      <c r="BE10" s="230" t="s">
        <v>86</v>
      </c>
      <c r="BF10" s="231"/>
      <c r="BG10" s="230" t="s">
        <v>76</v>
      </c>
      <c r="BH10" s="231"/>
      <c r="BI10" s="230" t="s">
        <v>76</v>
      </c>
      <c r="BJ10" s="231"/>
      <c r="BK10" s="230" t="s">
        <v>76</v>
      </c>
      <c r="BL10" s="231"/>
      <c r="BM10" s="230" t="s">
        <v>220</v>
      </c>
      <c r="BN10" s="231"/>
      <c r="BO10" s="230" t="s">
        <v>86</v>
      </c>
      <c r="BP10" s="231"/>
      <c r="BQ10" s="230" t="s">
        <v>192</v>
      </c>
      <c r="BR10" s="231"/>
      <c r="BS10" s="230" t="s">
        <v>85</v>
      </c>
      <c r="BT10" s="231"/>
      <c r="BU10" s="230" t="s">
        <v>85</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86</v>
      </c>
      <c r="DR10" s="231"/>
      <c r="DS10" s="230" t="s">
        <v>86</v>
      </c>
      <c r="DT10" s="231"/>
      <c r="DU10" s="230" t="s">
        <v>76</v>
      </c>
      <c r="DV10" s="231"/>
      <c r="DW10" s="230" t="s">
        <v>85</v>
      </c>
      <c r="DX10" s="231"/>
      <c r="DY10" s="135"/>
      <c r="DZ10" s="136"/>
      <c r="EA10" s="19"/>
    </row>
    <row r="11" spans="1:131" s="1" customFormat="1" ht="21" customHeight="1" x14ac:dyDescent="0.2">
      <c r="A11" s="17"/>
      <c r="B11" s="18" t="s">
        <v>12</v>
      </c>
      <c r="C11" s="230" t="s">
        <v>210</v>
      </c>
      <c r="D11" s="260"/>
      <c r="E11" s="230" t="s">
        <v>210</v>
      </c>
      <c r="F11" s="231"/>
      <c r="G11" s="230" t="s">
        <v>214</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211</v>
      </c>
      <c r="AD11" s="231"/>
      <c r="AE11" s="230" t="s">
        <v>204</v>
      </c>
      <c r="AF11" s="231"/>
      <c r="AG11" s="230" t="s">
        <v>214</v>
      </c>
      <c r="AH11" s="231"/>
      <c r="AI11" s="230"/>
      <c r="AJ11" s="231"/>
      <c r="AK11" s="230" t="s">
        <v>214</v>
      </c>
      <c r="AL11" s="231"/>
      <c r="AM11" s="230" t="s">
        <v>214</v>
      </c>
      <c r="AN11" s="231"/>
      <c r="AO11" s="230" t="s">
        <v>214</v>
      </c>
      <c r="AP11" s="231"/>
      <c r="AQ11" s="230" t="s">
        <v>214</v>
      </c>
      <c r="AR11" s="231"/>
      <c r="AS11" s="230" t="s">
        <v>212</v>
      </c>
      <c r="AT11" s="231"/>
      <c r="AU11" s="230" t="s">
        <v>211</v>
      </c>
      <c r="AV11" s="231"/>
      <c r="AW11" s="230" t="s">
        <v>210</v>
      </c>
      <c r="AX11" s="231"/>
      <c r="AY11" s="230"/>
      <c r="AZ11" s="231"/>
      <c r="BA11" s="230" t="s">
        <v>213</v>
      </c>
      <c r="BB11" s="231"/>
      <c r="BC11" s="230" t="s">
        <v>204</v>
      </c>
      <c r="BD11" s="231"/>
      <c r="BE11" s="230" t="s">
        <v>204</v>
      </c>
      <c r="BF11" s="231"/>
      <c r="BG11" s="230" t="s">
        <v>204</v>
      </c>
      <c r="BH11" s="231"/>
      <c r="BI11" s="230" t="s">
        <v>204</v>
      </c>
      <c r="BJ11" s="231"/>
      <c r="BK11" s="230"/>
      <c r="BL11" s="231"/>
      <c r="BM11" s="230" t="s">
        <v>210</v>
      </c>
      <c r="BN11" s="231"/>
      <c r="BO11" s="230"/>
      <c r="BP11" s="231"/>
      <c r="BQ11" s="230" t="s">
        <v>204</v>
      </c>
      <c r="BR11" s="231"/>
      <c r="BS11" s="230" t="s">
        <v>214</v>
      </c>
      <c r="BT11" s="231"/>
      <c r="BU11" s="230" t="s">
        <v>214</v>
      </c>
      <c r="BV11" s="231"/>
      <c r="BW11" s="230" t="s">
        <v>212</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t="s">
        <v>204</v>
      </c>
      <c r="DR11" s="231"/>
      <c r="DS11" s="230" t="s">
        <v>204</v>
      </c>
      <c r="DT11" s="231"/>
      <c r="DU11" s="230"/>
      <c r="DV11" s="231"/>
      <c r="DW11" s="230"/>
      <c r="DX11" s="231"/>
      <c r="DY11" s="135"/>
      <c r="DZ11" s="136"/>
      <c r="EA11" s="19"/>
    </row>
    <row r="12" spans="1:131" ht="25.5" x14ac:dyDescent="0.2">
      <c r="A12" s="54"/>
      <c r="B12" s="18" t="s">
        <v>13</v>
      </c>
      <c r="C12" s="230">
        <v>30</v>
      </c>
      <c r="D12" s="261"/>
      <c r="E12" s="230">
        <v>30</v>
      </c>
      <c r="F12" s="231"/>
      <c r="G12" s="230">
        <v>4</v>
      </c>
      <c r="H12" s="261"/>
      <c r="I12" s="230">
        <v>30</v>
      </c>
      <c r="J12" s="231"/>
      <c r="K12" s="230">
        <v>30</v>
      </c>
      <c r="L12" s="231"/>
      <c r="M12" s="230"/>
      <c r="N12" s="261"/>
      <c r="O12" s="230">
        <v>30</v>
      </c>
      <c r="P12" s="231"/>
      <c r="Q12" s="230"/>
      <c r="R12" s="261"/>
      <c r="S12" s="230">
        <v>30</v>
      </c>
      <c r="T12" s="231"/>
      <c r="U12" s="230"/>
      <c r="V12" s="231"/>
      <c r="W12" s="230">
        <v>8</v>
      </c>
      <c r="X12" s="231"/>
      <c r="Y12" s="230">
        <v>8</v>
      </c>
      <c r="Z12" s="231"/>
      <c r="AA12" s="230">
        <v>8</v>
      </c>
      <c r="AB12" s="231"/>
      <c r="AC12" s="230">
        <v>8</v>
      </c>
      <c r="AD12" s="231"/>
      <c r="AE12" s="230"/>
      <c r="AF12" s="231"/>
      <c r="AG12" s="230">
        <v>4</v>
      </c>
      <c r="AH12" s="231"/>
      <c r="AI12" s="230"/>
      <c r="AJ12" s="231"/>
      <c r="AK12" s="230">
        <v>4</v>
      </c>
      <c r="AL12" s="231"/>
      <c r="AM12" s="230">
        <v>4</v>
      </c>
      <c r="AN12" s="231"/>
      <c r="AO12" s="230">
        <v>4</v>
      </c>
      <c r="AP12" s="231"/>
      <c r="AQ12" s="230">
        <v>4</v>
      </c>
      <c r="AR12" s="231"/>
      <c r="AS12" s="230">
        <v>2</v>
      </c>
      <c r="AT12" s="231"/>
      <c r="AU12" s="230">
        <v>8</v>
      </c>
      <c r="AV12" s="231"/>
      <c r="AW12" s="230">
        <v>30</v>
      </c>
      <c r="AX12" s="231"/>
      <c r="AY12" s="230"/>
      <c r="AZ12" s="231"/>
      <c r="BA12" s="230">
        <v>1</v>
      </c>
      <c r="BB12" s="231"/>
      <c r="BC12" s="230"/>
      <c r="BD12" s="231"/>
      <c r="BE12" s="230"/>
      <c r="BF12" s="231"/>
      <c r="BG12" s="230"/>
      <c r="BH12" s="231"/>
      <c r="BI12" s="230"/>
      <c r="BJ12" s="231"/>
      <c r="BK12" s="230"/>
      <c r="BL12" s="231"/>
      <c r="BM12" s="230">
        <v>30</v>
      </c>
      <c r="BN12" s="231"/>
      <c r="BO12" s="230"/>
      <c r="BP12" s="231"/>
      <c r="BQ12" s="230"/>
      <c r="BR12" s="231"/>
      <c r="BS12" s="230">
        <v>4</v>
      </c>
      <c r="BT12" s="231"/>
      <c r="BU12" s="230">
        <v>4</v>
      </c>
      <c r="BV12" s="231"/>
      <c r="BW12" s="230">
        <v>2</v>
      </c>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30"/>
      <c r="DV12" s="231"/>
      <c r="DW12" s="230"/>
      <c r="DX12" s="23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6">
        <v>7</v>
      </c>
      <c r="D4" s="267"/>
      <c r="E4" s="266">
        <v>16</v>
      </c>
      <c r="F4" s="267"/>
      <c r="G4" s="266">
        <v>20</v>
      </c>
      <c r="H4" s="267"/>
      <c r="I4" s="266">
        <v>18</v>
      </c>
      <c r="J4" s="267"/>
      <c r="K4" s="266">
        <v>21</v>
      </c>
      <c r="L4" s="267"/>
      <c r="M4" s="266">
        <v>23</v>
      </c>
      <c r="N4" s="267"/>
      <c r="O4" s="266">
        <v>98</v>
      </c>
      <c r="P4" s="267"/>
      <c r="Q4" s="266">
        <v>26</v>
      </c>
      <c r="R4" s="267"/>
      <c r="S4" s="266">
        <v>29</v>
      </c>
      <c r="T4" s="267"/>
      <c r="U4" s="266">
        <v>38</v>
      </c>
      <c r="V4" s="267"/>
      <c r="W4" s="266">
        <v>33</v>
      </c>
      <c r="X4" s="267"/>
      <c r="Y4" s="266">
        <v>31</v>
      </c>
      <c r="Z4" s="267"/>
      <c r="AA4" s="266">
        <v>35</v>
      </c>
      <c r="AB4" s="267"/>
      <c r="AC4" s="266">
        <v>37</v>
      </c>
      <c r="AD4" s="267"/>
      <c r="AE4" s="266">
        <v>39</v>
      </c>
      <c r="AF4" s="267"/>
      <c r="AG4" s="266">
        <v>43</v>
      </c>
      <c r="AH4" s="267"/>
      <c r="AI4" s="266">
        <v>45</v>
      </c>
      <c r="AJ4" s="267"/>
      <c r="AK4" s="266">
        <v>40</v>
      </c>
      <c r="AL4" s="267"/>
      <c r="AM4" s="266">
        <v>42</v>
      </c>
      <c r="AN4" s="267"/>
      <c r="AO4" s="266">
        <v>50</v>
      </c>
      <c r="AP4" s="267"/>
      <c r="AQ4" s="266">
        <v>46</v>
      </c>
      <c r="AR4" s="267"/>
      <c r="AS4" s="266">
        <v>47</v>
      </c>
      <c r="AT4" s="267"/>
      <c r="AU4" s="266">
        <v>48</v>
      </c>
      <c r="AV4" s="267"/>
      <c r="AW4" s="266">
        <v>53</v>
      </c>
      <c r="AX4" s="267"/>
      <c r="AY4" s="266">
        <v>61</v>
      </c>
      <c r="AZ4" s="267"/>
      <c r="BA4" s="266">
        <v>54</v>
      </c>
      <c r="BB4" s="267"/>
      <c r="BC4" s="266">
        <v>55</v>
      </c>
      <c r="BD4" s="267"/>
      <c r="BE4" s="266">
        <v>56</v>
      </c>
      <c r="BF4" s="267"/>
      <c r="BG4" s="266">
        <v>71</v>
      </c>
      <c r="BH4" s="267"/>
      <c r="BI4" s="266">
        <v>63</v>
      </c>
      <c r="BJ4" s="267"/>
      <c r="BK4" s="266">
        <v>64</v>
      </c>
      <c r="BL4" s="267"/>
      <c r="BM4" s="266">
        <v>65</v>
      </c>
      <c r="BN4" s="267"/>
      <c r="BO4" s="266">
        <v>66</v>
      </c>
      <c r="BP4" s="267"/>
      <c r="BQ4" s="266">
        <v>67</v>
      </c>
      <c r="BR4" s="267"/>
      <c r="BS4" s="266">
        <v>68</v>
      </c>
      <c r="BT4" s="267"/>
      <c r="BU4" s="266">
        <v>69</v>
      </c>
      <c r="BV4" s="267"/>
      <c r="BW4" s="266">
        <v>78</v>
      </c>
      <c r="BX4" s="267"/>
      <c r="BY4" s="266">
        <v>79</v>
      </c>
      <c r="BZ4" s="267"/>
      <c r="CA4" s="266">
        <v>74</v>
      </c>
      <c r="CB4" s="267"/>
      <c r="CC4" s="266">
        <v>82</v>
      </c>
      <c r="CD4" s="267"/>
      <c r="CE4" s="266">
        <v>72</v>
      </c>
      <c r="CF4" s="267"/>
      <c r="CG4" s="266">
        <v>76</v>
      </c>
      <c r="CH4" s="267"/>
      <c r="CI4" s="266">
        <v>83</v>
      </c>
      <c r="CJ4" s="267"/>
      <c r="CK4" s="266">
        <v>73</v>
      </c>
      <c r="CL4" s="267"/>
      <c r="CM4" s="266">
        <v>80</v>
      </c>
      <c r="CN4" s="267"/>
      <c r="CO4" s="266">
        <v>70</v>
      </c>
      <c r="CP4" s="267"/>
      <c r="CQ4" s="266">
        <v>75</v>
      </c>
      <c r="CR4" s="267"/>
      <c r="CS4" s="266">
        <v>77</v>
      </c>
      <c r="CT4" s="267"/>
      <c r="CU4" s="266">
        <v>59</v>
      </c>
      <c r="CV4" s="267"/>
      <c r="CW4" s="266">
        <v>60</v>
      </c>
      <c r="CX4" s="267"/>
      <c r="CY4" s="266">
        <v>62</v>
      </c>
      <c r="CZ4" s="267"/>
      <c r="DA4" s="266">
        <v>84</v>
      </c>
      <c r="DB4" s="267"/>
      <c r="DC4" s="266">
        <v>85</v>
      </c>
      <c r="DD4" s="267"/>
      <c r="DE4" s="266">
        <v>87</v>
      </c>
      <c r="DF4" s="267"/>
      <c r="DG4" s="266"/>
      <c r="DH4" s="267"/>
      <c r="DI4" s="19"/>
    </row>
    <row r="5" spans="1:129" s="1" customFormat="1" ht="31.5" customHeight="1" x14ac:dyDescent="0.2">
      <c r="A5" s="17"/>
      <c r="B5" s="18" t="s">
        <v>10</v>
      </c>
      <c r="C5" s="230" t="s">
        <v>137</v>
      </c>
      <c r="D5" s="231"/>
      <c r="E5" s="230" t="s">
        <v>99</v>
      </c>
      <c r="F5" s="231"/>
      <c r="G5" s="230" t="s">
        <v>104</v>
      </c>
      <c r="H5" s="231"/>
      <c r="I5" s="230" t="s">
        <v>102</v>
      </c>
      <c r="J5" s="231"/>
      <c r="K5" s="230" t="s">
        <v>36</v>
      </c>
      <c r="L5" s="231"/>
      <c r="M5" s="230" t="s">
        <v>93</v>
      </c>
      <c r="N5" s="231"/>
      <c r="O5" s="230" t="s">
        <v>166</v>
      </c>
      <c r="P5" s="231"/>
      <c r="Q5" s="230" t="s">
        <v>195</v>
      </c>
      <c r="R5" s="231"/>
      <c r="S5" s="230" t="s">
        <v>208</v>
      </c>
      <c r="T5" s="231"/>
      <c r="U5" s="230" t="s">
        <v>17</v>
      </c>
      <c r="V5" s="231"/>
      <c r="W5" s="230" t="s">
        <v>197</v>
      </c>
      <c r="X5" s="231"/>
      <c r="Y5" s="230" t="s">
        <v>164</v>
      </c>
      <c r="Z5" s="231"/>
      <c r="AA5" s="230" t="s">
        <v>198</v>
      </c>
      <c r="AB5" s="231"/>
      <c r="AC5" s="230" t="s">
        <v>199</v>
      </c>
      <c r="AD5" s="231"/>
      <c r="AE5" s="230" t="s">
        <v>240</v>
      </c>
      <c r="AF5" s="231"/>
      <c r="AG5" s="230" t="s">
        <v>241</v>
      </c>
      <c r="AH5" s="231"/>
      <c r="AI5" s="230" t="s">
        <v>108</v>
      </c>
      <c r="AJ5" s="231"/>
      <c r="AK5" s="230" t="s">
        <v>94</v>
      </c>
      <c r="AL5" s="231"/>
      <c r="AM5" s="230" t="s">
        <v>248</v>
      </c>
      <c r="AN5" s="231"/>
      <c r="AO5" s="230" t="s">
        <v>202</v>
      </c>
      <c r="AP5" s="231"/>
      <c r="AQ5" s="230" t="s">
        <v>6</v>
      </c>
      <c r="AR5" s="231"/>
      <c r="AS5" s="230" t="s">
        <v>8</v>
      </c>
      <c r="AT5" s="231"/>
      <c r="AU5" s="230" t="s">
        <v>7</v>
      </c>
      <c r="AV5" s="231"/>
      <c r="AW5" s="230" t="s">
        <v>203</v>
      </c>
      <c r="AX5" s="231"/>
      <c r="AY5" s="227" t="s">
        <v>228</v>
      </c>
      <c r="AZ5" s="228"/>
      <c r="BA5" s="230" t="s">
        <v>88</v>
      </c>
      <c r="BB5" s="231"/>
      <c r="BC5" s="230" t="s">
        <v>72</v>
      </c>
      <c r="BD5" s="231"/>
      <c r="BE5" s="230" t="s">
        <v>73</v>
      </c>
      <c r="BF5" s="231"/>
      <c r="BG5" s="230" t="s">
        <v>146</v>
      </c>
      <c r="BH5" s="231"/>
      <c r="BI5" s="230" t="s">
        <v>115</v>
      </c>
      <c r="BJ5" s="231"/>
      <c r="BK5" s="230" t="s">
        <v>143</v>
      </c>
      <c r="BL5" s="231"/>
      <c r="BM5" s="230" t="s">
        <v>140</v>
      </c>
      <c r="BN5" s="231"/>
      <c r="BO5" s="230" t="s">
        <v>139</v>
      </c>
      <c r="BP5" s="231"/>
      <c r="BQ5" s="230" t="s">
        <v>141</v>
      </c>
      <c r="BR5" s="231"/>
      <c r="BS5" s="230" t="s">
        <v>142</v>
      </c>
      <c r="BT5" s="231"/>
      <c r="BU5" s="230" t="s">
        <v>144</v>
      </c>
      <c r="BV5" s="231"/>
      <c r="BW5" s="230" t="s">
        <v>129</v>
      </c>
      <c r="BX5" s="231"/>
      <c r="BY5" s="230" t="s">
        <v>150</v>
      </c>
      <c r="BZ5" s="231"/>
      <c r="CA5" s="230" t="s">
        <v>148</v>
      </c>
      <c r="CB5" s="231"/>
      <c r="CC5" s="230" t="s">
        <v>56</v>
      </c>
      <c r="CD5" s="231"/>
      <c r="CE5" s="230" t="s">
        <v>147</v>
      </c>
      <c r="CF5" s="231"/>
      <c r="CG5" s="230" t="s">
        <v>165</v>
      </c>
      <c r="CH5" s="231"/>
      <c r="CI5" s="230" t="s">
        <v>152</v>
      </c>
      <c r="CJ5" s="231"/>
      <c r="CK5" s="230" t="s">
        <v>125</v>
      </c>
      <c r="CL5" s="231"/>
      <c r="CM5" s="230" t="s">
        <v>151</v>
      </c>
      <c r="CN5" s="231"/>
      <c r="CO5" s="230" t="s">
        <v>145</v>
      </c>
      <c r="CP5" s="231"/>
      <c r="CQ5" s="230" t="s">
        <v>80</v>
      </c>
      <c r="CR5" s="231"/>
      <c r="CS5" s="230" t="s">
        <v>149</v>
      </c>
      <c r="CT5" s="231"/>
      <c r="CU5" s="230" t="s">
        <v>74</v>
      </c>
      <c r="CV5" s="231"/>
      <c r="CW5" s="230" t="s">
        <v>90</v>
      </c>
      <c r="CX5" s="231"/>
      <c r="CY5" s="230" t="s">
        <v>114</v>
      </c>
      <c r="CZ5" s="231"/>
      <c r="DA5" s="230" t="s">
        <v>153</v>
      </c>
      <c r="DB5" s="231"/>
      <c r="DC5" s="230" t="s">
        <v>18</v>
      </c>
      <c r="DD5" s="231"/>
      <c r="DE5" s="230" t="s">
        <v>40</v>
      </c>
      <c r="DF5" s="231"/>
      <c r="DG5" s="256" t="s">
        <v>162</v>
      </c>
      <c r="DH5" s="257"/>
      <c r="DI5" s="19"/>
    </row>
    <row r="6" spans="1:129" s="1" customFormat="1" ht="25.5" customHeight="1" x14ac:dyDescent="0.2">
      <c r="A6" s="17"/>
      <c r="B6" s="18" t="s">
        <v>11</v>
      </c>
      <c r="C6" s="230" t="s">
        <v>2</v>
      </c>
      <c r="D6" s="231"/>
      <c r="E6" s="230" t="s">
        <v>163</v>
      </c>
      <c r="F6" s="231"/>
      <c r="G6" s="230" t="s">
        <v>3</v>
      </c>
      <c r="H6" s="231"/>
      <c r="I6" s="230" t="s">
        <v>138</v>
      </c>
      <c r="J6" s="231"/>
      <c r="K6" s="230" t="s">
        <v>3</v>
      </c>
      <c r="L6" s="231"/>
      <c r="M6" s="230" t="s">
        <v>3</v>
      </c>
      <c r="N6" s="231"/>
      <c r="O6" s="230" t="s">
        <v>3</v>
      </c>
      <c r="P6" s="231"/>
      <c r="Q6" s="230" t="s">
        <v>3</v>
      </c>
      <c r="R6" s="231"/>
      <c r="S6" s="230" t="s">
        <v>3</v>
      </c>
      <c r="T6" s="231"/>
      <c r="U6" s="230" t="s">
        <v>3</v>
      </c>
      <c r="V6" s="231"/>
      <c r="W6" s="230" t="s">
        <v>3</v>
      </c>
      <c r="X6" s="231"/>
      <c r="Y6" s="230" t="s">
        <v>3</v>
      </c>
      <c r="Z6" s="231"/>
      <c r="AA6" s="230" t="s">
        <v>3</v>
      </c>
      <c r="AB6" s="231"/>
      <c r="AC6" s="230" t="s">
        <v>3</v>
      </c>
      <c r="AD6" s="231"/>
      <c r="AE6" s="230" t="s">
        <v>3</v>
      </c>
      <c r="AF6" s="231"/>
      <c r="AG6" s="230" t="s">
        <v>9</v>
      </c>
      <c r="AH6" s="231"/>
      <c r="AI6" s="230" t="s">
        <v>3</v>
      </c>
      <c r="AJ6" s="231"/>
      <c r="AK6" s="230" t="s">
        <v>3</v>
      </c>
      <c r="AL6" s="231"/>
      <c r="AM6" s="230" t="s">
        <v>3</v>
      </c>
      <c r="AN6" s="231"/>
      <c r="AO6" s="230" t="s">
        <v>3</v>
      </c>
      <c r="AP6" s="231"/>
      <c r="AQ6" s="230" t="s">
        <v>3</v>
      </c>
      <c r="AR6" s="231"/>
      <c r="AS6" s="230" t="s">
        <v>3</v>
      </c>
      <c r="AT6" s="231"/>
      <c r="AU6" s="230" t="s">
        <v>3</v>
      </c>
      <c r="AV6" s="231"/>
      <c r="AW6" s="230" t="s">
        <v>89</v>
      </c>
      <c r="AX6" s="231"/>
      <c r="AY6" s="258" t="s">
        <v>92</v>
      </c>
      <c r="AZ6" s="259"/>
      <c r="BA6" s="230" t="s">
        <v>3</v>
      </c>
      <c r="BB6" s="231"/>
      <c r="BC6" s="230" t="s">
        <v>3</v>
      </c>
      <c r="BD6" s="231"/>
      <c r="BE6" s="230" t="s">
        <v>3</v>
      </c>
      <c r="BF6" s="231"/>
      <c r="BG6" s="230" t="s">
        <v>3</v>
      </c>
      <c r="BH6" s="231"/>
      <c r="BI6" s="230" t="s">
        <v>3</v>
      </c>
      <c r="BJ6" s="231"/>
      <c r="BK6" s="230" t="s">
        <v>3</v>
      </c>
      <c r="BL6" s="231"/>
      <c r="BM6" s="230" t="s">
        <v>3</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c r="DD6" s="231"/>
      <c r="DE6" s="230"/>
      <c r="DF6" s="231"/>
      <c r="DG6" s="129"/>
      <c r="DH6" s="130"/>
      <c r="DI6" s="19"/>
    </row>
    <row r="7" spans="1:129" s="1" customFormat="1" ht="28.5" customHeight="1" x14ac:dyDescent="0.2">
      <c r="A7" s="17"/>
      <c r="B7" s="21" t="s">
        <v>134</v>
      </c>
      <c r="C7" s="254"/>
      <c r="D7" s="255"/>
      <c r="E7" s="254"/>
      <c r="F7" s="255"/>
      <c r="G7" s="254"/>
      <c r="H7" s="255"/>
      <c r="I7" s="254"/>
      <c r="J7" s="255"/>
      <c r="K7" s="254">
        <v>10</v>
      </c>
      <c r="L7" s="255"/>
      <c r="M7" s="254">
        <v>10</v>
      </c>
      <c r="N7" s="255"/>
      <c r="O7" s="254">
        <v>10</v>
      </c>
      <c r="P7" s="255"/>
      <c r="Q7" s="254">
        <v>100</v>
      </c>
      <c r="R7" s="255"/>
      <c r="S7" s="254"/>
      <c r="T7" s="255"/>
      <c r="U7" s="254">
        <v>25</v>
      </c>
      <c r="V7" s="255"/>
      <c r="W7" s="254">
        <v>10</v>
      </c>
      <c r="X7" s="255"/>
      <c r="Y7" s="254"/>
      <c r="Z7" s="255"/>
      <c r="AA7" s="254"/>
      <c r="AB7" s="255"/>
      <c r="AC7" s="254"/>
      <c r="AD7" s="255"/>
      <c r="AE7" s="254">
        <v>5</v>
      </c>
      <c r="AF7" s="255"/>
      <c r="AG7" s="254">
        <v>10</v>
      </c>
      <c r="AH7" s="255"/>
      <c r="AI7" s="254">
        <v>1</v>
      </c>
      <c r="AJ7" s="255"/>
      <c r="AK7" s="254"/>
      <c r="AL7" s="255"/>
      <c r="AM7" s="254">
        <v>2</v>
      </c>
      <c r="AN7" s="255"/>
      <c r="AO7" s="254">
        <v>2</v>
      </c>
      <c r="AP7" s="255"/>
      <c r="AQ7" s="254"/>
      <c r="AR7" s="255"/>
      <c r="AS7" s="254">
        <v>0.1</v>
      </c>
      <c r="AT7" s="255"/>
      <c r="AU7" s="254"/>
      <c r="AV7" s="255"/>
      <c r="AW7" s="254">
        <v>1.4</v>
      </c>
      <c r="AX7" s="255"/>
      <c r="AY7" s="254">
        <v>5</v>
      </c>
      <c r="AZ7" s="255"/>
      <c r="BA7" s="254">
        <v>250</v>
      </c>
      <c r="BB7" s="255"/>
      <c r="BC7" s="254">
        <v>150</v>
      </c>
      <c r="BD7" s="255"/>
      <c r="BE7" s="254">
        <v>0.4</v>
      </c>
      <c r="BF7" s="255"/>
      <c r="BG7" s="254">
        <v>0.1</v>
      </c>
      <c r="BH7" s="255">
        <v>0.1</v>
      </c>
      <c r="BI7" s="254">
        <v>0.01</v>
      </c>
      <c r="BJ7" s="255">
        <v>0.01</v>
      </c>
      <c r="BK7" s="254">
        <v>0.2</v>
      </c>
      <c r="BL7" s="255">
        <v>0.2</v>
      </c>
      <c r="BM7" s="254">
        <v>0.2</v>
      </c>
      <c r="BN7" s="255">
        <v>0.2</v>
      </c>
      <c r="BO7" s="254">
        <v>0.1</v>
      </c>
      <c r="BP7" s="255">
        <v>0.1</v>
      </c>
      <c r="BQ7" s="254">
        <v>2</v>
      </c>
      <c r="BR7" s="255">
        <v>2</v>
      </c>
      <c r="BS7" s="254">
        <v>2E-3</v>
      </c>
      <c r="BT7" s="255">
        <v>2E-3</v>
      </c>
      <c r="BU7" s="254">
        <v>0.1</v>
      </c>
      <c r="BV7" s="255">
        <v>0.1</v>
      </c>
      <c r="BW7" s="254">
        <v>0.02</v>
      </c>
      <c r="BX7" s="255">
        <v>0.02</v>
      </c>
      <c r="BY7" s="254">
        <v>2</v>
      </c>
      <c r="BZ7" s="255">
        <v>2</v>
      </c>
      <c r="CA7" s="254">
        <v>0.2</v>
      </c>
      <c r="CB7" s="255">
        <v>0.2</v>
      </c>
      <c r="CC7" s="254">
        <v>5</v>
      </c>
      <c r="CD7" s="255">
        <v>5</v>
      </c>
      <c r="CE7" s="254">
        <v>0.01</v>
      </c>
      <c r="CF7" s="255">
        <v>0.01</v>
      </c>
      <c r="CG7" s="254">
        <v>0.1</v>
      </c>
      <c r="CH7" s="255">
        <v>0.1</v>
      </c>
      <c r="CI7" s="254">
        <v>0.1</v>
      </c>
      <c r="CJ7" s="255">
        <v>0.1</v>
      </c>
      <c r="CK7" s="254">
        <v>0.05</v>
      </c>
      <c r="CL7" s="255">
        <v>0.05</v>
      </c>
      <c r="CM7" s="254">
        <v>2.5</v>
      </c>
      <c r="CN7" s="255">
        <v>2.5</v>
      </c>
      <c r="CO7" s="254"/>
      <c r="CP7" s="255"/>
      <c r="CQ7" s="254"/>
      <c r="CR7" s="255"/>
      <c r="CS7" s="254"/>
      <c r="CT7" s="255"/>
      <c r="CU7" s="254"/>
      <c r="CV7" s="255"/>
      <c r="CW7" s="254"/>
      <c r="CX7" s="255"/>
      <c r="CY7" s="254"/>
      <c r="CZ7" s="255"/>
      <c r="DA7" s="254"/>
      <c r="DB7" s="255"/>
      <c r="DC7" s="254"/>
      <c r="DD7" s="255"/>
      <c r="DE7" s="254"/>
      <c r="DF7" s="255"/>
      <c r="DG7" s="254"/>
      <c r="DH7" s="255"/>
      <c r="DI7" s="19"/>
    </row>
    <row r="8" spans="1:129" s="1" customFormat="1" ht="24.75" customHeight="1" x14ac:dyDescent="0.2">
      <c r="A8" s="17"/>
      <c r="B8" s="21" t="s">
        <v>135</v>
      </c>
      <c r="C8" s="254"/>
      <c r="D8" s="255"/>
      <c r="E8" s="254">
        <v>8.5</v>
      </c>
      <c r="F8" s="255"/>
      <c r="G8" s="254"/>
      <c r="H8" s="255"/>
      <c r="I8" s="254"/>
      <c r="J8" s="255"/>
      <c r="K8" s="254">
        <v>15</v>
      </c>
      <c r="L8" s="255"/>
      <c r="M8" s="254">
        <v>15</v>
      </c>
      <c r="N8" s="255"/>
      <c r="O8" s="254">
        <v>15</v>
      </c>
      <c r="P8" s="255"/>
      <c r="Q8" s="254">
        <v>150</v>
      </c>
      <c r="R8" s="255"/>
      <c r="S8" s="254"/>
      <c r="T8" s="255"/>
      <c r="U8" s="254">
        <v>35</v>
      </c>
      <c r="V8" s="255"/>
      <c r="W8" s="254">
        <v>15</v>
      </c>
      <c r="X8" s="255"/>
      <c r="Y8" s="254"/>
      <c r="Z8" s="255"/>
      <c r="AA8" s="254"/>
      <c r="AB8" s="255"/>
      <c r="AC8" s="254"/>
      <c r="AD8" s="255"/>
      <c r="AE8" s="254">
        <v>7</v>
      </c>
      <c r="AF8" s="255"/>
      <c r="AG8" s="254">
        <v>50</v>
      </c>
      <c r="AH8" s="255"/>
      <c r="AI8" s="254">
        <v>2.5</v>
      </c>
      <c r="AJ8" s="255"/>
      <c r="AK8" s="254"/>
      <c r="AL8" s="255"/>
      <c r="AM8" s="254">
        <v>3</v>
      </c>
      <c r="AN8" s="255"/>
      <c r="AO8" s="254">
        <v>3</v>
      </c>
      <c r="AP8" s="255"/>
      <c r="AQ8" s="254"/>
      <c r="AR8" s="255"/>
      <c r="AS8" s="254">
        <v>0.2</v>
      </c>
      <c r="AT8" s="255"/>
      <c r="AU8" s="254"/>
      <c r="AV8" s="255"/>
      <c r="AW8" s="254">
        <v>1.8</v>
      </c>
      <c r="AX8" s="255"/>
      <c r="AY8" s="254">
        <v>6.5</v>
      </c>
      <c r="AZ8" s="255"/>
      <c r="BA8" s="254">
        <v>280</v>
      </c>
      <c r="BB8" s="255"/>
      <c r="BC8" s="254">
        <v>200</v>
      </c>
      <c r="BD8" s="255"/>
      <c r="BE8" s="254">
        <v>0.5</v>
      </c>
      <c r="BF8" s="255"/>
      <c r="BG8" s="254">
        <v>0.25</v>
      </c>
      <c r="BH8" s="255"/>
      <c r="BI8" s="254">
        <v>2.5000000000000001E-2</v>
      </c>
      <c r="BJ8" s="255"/>
      <c r="BK8" s="254">
        <v>0.5</v>
      </c>
      <c r="BL8" s="255"/>
      <c r="BM8" s="254">
        <v>0.5</v>
      </c>
      <c r="BN8" s="255"/>
      <c r="BO8" s="254">
        <v>0.25</v>
      </c>
      <c r="BP8" s="255"/>
      <c r="BQ8" s="254">
        <v>5</v>
      </c>
      <c r="BR8" s="255"/>
      <c r="BS8" s="254">
        <v>5.0000000000000001E-3</v>
      </c>
      <c r="BT8" s="255"/>
      <c r="BU8" s="254">
        <v>0.25</v>
      </c>
      <c r="BV8" s="255"/>
      <c r="BW8" s="254">
        <v>0.05</v>
      </c>
      <c r="BX8" s="255"/>
      <c r="BY8" s="254">
        <v>5</v>
      </c>
      <c r="BZ8" s="255"/>
      <c r="CA8" s="254">
        <v>0.5</v>
      </c>
      <c r="CB8" s="255"/>
      <c r="CC8" s="254">
        <v>12.5</v>
      </c>
      <c r="CD8" s="255"/>
      <c r="CE8" s="254">
        <v>2.5000000000000001E-2</v>
      </c>
      <c r="CF8" s="255"/>
      <c r="CG8" s="254">
        <v>0.25</v>
      </c>
      <c r="CH8" s="255"/>
      <c r="CI8" s="254">
        <v>0.25</v>
      </c>
      <c r="CJ8" s="255"/>
      <c r="CK8" s="254">
        <v>0.125</v>
      </c>
      <c r="CL8" s="255"/>
      <c r="CM8" s="254">
        <v>6.25</v>
      </c>
      <c r="CN8" s="255"/>
      <c r="CO8" s="254"/>
      <c r="CP8" s="255"/>
      <c r="CQ8" s="254"/>
      <c r="CR8" s="255"/>
      <c r="CS8" s="254"/>
      <c r="CT8" s="255"/>
      <c r="CU8" s="254"/>
      <c r="CV8" s="255"/>
      <c r="CW8" s="254"/>
      <c r="CX8" s="255"/>
      <c r="CY8" s="254"/>
      <c r="CZ8" s="255"/>
      <c r="DA8" s="254"/>
      <c r="DB8" s="255"/>
      <c r="DC8" s="254"/>
      <c r="DD8" s="255"/>
      <c r="DE8" s="254"/>
      <c r="DF8" s="255"/>
      <c r="DG8" s="254"/>
      <c r="DH8" s="255"/>
      <c r="DI8" s="19"/>
    </row>
    <row r="9" spans="1:129" s="1" customFormat="1" ht="27" customHeight="1" x14ac:dyDescent="0.2">
      <c r="A9" s="17"/>
      <c r="B9" s="21" t="s">
        <v>136</v>
      </c>
      <c r="C9" s="254"/>
      <c r="D9" s="255"/>
      <c r="E9" s="254">
        <v>6.5</v>
      </c>
      <c r="F9" s="255"/>
      <c r="G9" s="254">
        <v>0.5</v>
      </c>
      <c r="H9" s="255"/>
      <c r="I9" s="254"/>
      <c r="J9" s="255"/>
      <c r="K9" s="254"/>
      <c r="L9" s="255"/>
      <c r="M9" s="254"/>
      <c r="N9" s="255"/>
      <c r="O9" s="254"/>
      <c r="P9" s="255"/>
      <c r="Q9" s="254"/>
      <c r="R9" s="255"/>
      <c r="S9" s="254"/>
      <c r="T9" s="255"/>
      <c r="U9" s="254"/>
      <c r="V9" s="255"/>
      <c r="W9" s="254"/>
      <c r="X9" s="255"/>
      <c r="Y9" s="254"/>
      <c r="Z9" s="255"/>
      <c r="AA9" s="254"/>
      <c r="AB9" s="255"/>
      <c r="AC9" s="254"/>
      <c r="AD9" s="255"/>
      <c r="AE9" s="254"/>
      <c r="AF9" s="255"/>
      <c r="AG9" s="254"/>
      <c r="AH9" s="255"/>
      <c r="AI9" s="254">
        <v>0.8</v>
      </c>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132"/>
      <c r="DH9" s="133"/>
      <c r="DI9" s="19"/>
    </row>
    <row r="10" spans="1:129" s="1" customFormat="1" ht="24" customHeight="1" x14ac:dyDescent="0.2">
      <c r="A10" s="17"/>
      <c r="B10" s="18" t="s">
        <v>71</v>
      </c>
      <c r="C10" s="230" t="s">
        <v>82</v>
      </c>
      <c r="D10" s="231"/>
      <c r="E10" s="230" t="s">
        <v>75</v>
      </c>
      <c r="F10" s="231"/>
      <c r="G10" s="230" t="s">
        <v>75</v>
      </c>
      <c r="H10" s="231"/>
      <c r="I10" s="230" t="s">
        <v>75</v>
      </c>
      <c r="J10" s="231"/>
      <c r="K10" s="230" t="s">
        <v>86</v>
      </c>
      <c r="L10" s="231"/>
      <c r="M10" s="230" t="s">
        <v>85</v>
      </c>
      <c r="N10" s="231"/>
      <c r="O10" s="230" t="s">
        <v>85</v>
      </c>
      <c r="P10" s="231"/>
      <c r="Q10" s="230" t="s">
        <v>86</v>
      </c>
      <c r="R10" s="231"/>
      <c r="S10" s="230" t="s">
        <v>85</v>
      </c>
      <c r="T10" s="231"/>
      <c r="U10" s="230" t="s">
        <v>192</v>
      </c>
      <c r="V10" s="231"/>
      <c r="W10" s="230" t="s">
        <v>86</v>
      </c>
      <c r="X10" s="231"/>
      <c r="Y10" s="230" t="s">
        <v>85</v>
      </c>
      <c r="Z10" s="231"/>
      <c r="AA10" s="230" t="s">
        <v>86</v>
      </c>
      <c r="AB10" s="231"/>
      <c r="AC10" s="230" t="s">
        <v>86</v>
      </c>
      <c r="AD10" s="231"/>
      <c r="AE10" s="230" t="s">
        <v>85</v>
      </c>
      <c r="AF10" s="231"/>
      <c r="AG10" s="230" t="s">
        <v>76</v>
      </c>
      <c r="AH10" s="231"/>
      <c r="AI10" s="230" t="s">
        <v>75</v>
      </c>
      <c r="AJ10" s="231"/>
      <c r="AK10" s="230" t="s">
        <v>75</v>
      </c>
      <c r="AL10" s="231"/>
      <c r="AM10" s="230" t="s">
        <v>85</v>
      </c>
      <c r="AN10" s="231"/>
      <c r="AO10" s="230" t="s">
        <v>86</v>
      </c>
      <c r="AP10" s="231"/>
      <c r="AQ10" s="230" t="s">
        <v>76</v>
      </c>
      <c r="AR10" s="231"/>
      <c r="AS10" s="230" t="s">
        <v>76</v>
      </c>
      <c r="AT10" s="231"/>
      <c r="AU10" s="230" t="s">
        <v>76</v>
      </c>
      <c r="AV10" s="231"/>
      <c r="AW10" s="230" t="s">
        <v>86</v>
      </c>
      <c r="AX10" s="231"/>
      <c r="AY10" s="230" t="s">
        <v>193</v>
      </c>
      <c r="AZ10" s="231"/>
      <c r="BA10" s="230" t="s">
        <v>85</v>
      </c>
      <c r="BB10" s="231"/>
      <c r="BC10" s="230" t="s">
        <v>85</v>
      </c>
      <c r="BD10" s="231"/>
      <c r="BE10" s="230" t="s">
        <v>86</v>
      </c>
      <c r="BF10" s="231"/>
      <c r="BG10" s="230" t="s">
        <v>86</v>
      </c>
      <c r="BH10" s="231"/>
      <c r="BI10" s="230" t="s">
        <v>86</v>
      </c>
      <c r="BJ10" s="231"/>
      <c r="BK10" s="230" t="s">
        <v>86</v>
      </c>
      <c r="BL10" s="231"/>
      <c r="BM10" s="230" t="s">
        <v>86</v>
      </c>
      <c r="BN10" s="231"/>
      <c r="BO10" s="230" t="s">
        <v>86</v>
      </c>
      <c r="BP10" s="231"/>
      <c r="BQ10" s="230" t="s">
        <v>86</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76</v>
      </c>
      <c r="DD10" s="231"/>
      <c r="DE10" s="230" t="s">
        <v>85</v>
      </c>
      <c r="DF10" s="231"/>
      <c r="DG10" s="135"/>
      <c r="DH10" s="136"/>
      <c r="DI10" s="19"/>
    </row>
    <row r="11" spans="1:129" s="1" customFormat="1" ht="24" customHeight="1" x14ac:dyDescent="0.2">
      <c r="A11" s="17"/>
      <c r="B11" s="18" t="s">
        <v>12</v>
      </c>
      <c r="C11" s="230"/>
      <c r="D11" s="231"/>
      <c r="E11" s="230" t="s">
        <v>204</v>
      </c>
      <c r="F11" s="231"/>
      <c r="G11" s="230" t="s">
        <v>204</v>
      </c>
      <c r="H11" s="231"/>
      <c r="I11" s="230" t="s">
        <v>204</v>
      </c>
      <c r="J11" s="231"/>
      <c r="K11" s="230" t="s">
        <v>204</v>
      </c>
      <c r="L11" s="231"/>
      <c r="M11" s="230" t="s">
        <v>204</v>
      </c>
      <c r="N11" s="231"/>
      <c r="O11" s="230" t="s">
        <v>204</v>
      </c>
      <c r="P11" s="231"/>
      <c r="Q11" s="230" t="s">
        <v>204</v>
      </c>
      <c r="R11" s="231"/>
      <c r="S11" s="230"/>
      <c r="T11" s="231"/>
      <c r="U11" s="230" t="s">
        <v>204</v>
      </c>
      <c r="V11" s="231"/>
      <c r="W11" s="230" t="s">
        <v>204</v>
      </c>
      <c r="X11" s="231"/>
      <c r="Y11" s="230" t="s">
        <v>204</v>
      </c>
      <c r="Z11" s="231"/>
      <c r="AA11" s="230" t="s">
        <v>204</v>
      </c>
      <c r="AB11" s="231"/>
      <c r="AC11" s="230" t="s">
        <v>204</v>
      </c>
      <c r="AD11" s="231"/>
      <c r="AE11" s="230" t="s">
        <v>204</v>
      </c>
      <c r="AF11" s="231"/>
      <c r="AG11" s="230" t="s">
        <v>204</v>
      </c>
      <c r="AH11" s="231"/>
      <c r="AI11" s="230" t="s">
        <v>204</v>
      </c>
      <c r="AJ11" s="231"/>
      <c r="AK11" s="230" t="s">
        <v>204</v>
      </c>
      <c r="AL11" s="231"/>
      <c r="AM11" s="230" t="s">
        <v>204</v>
      </c>
      <c r="AN11" s="231"/>
      <c r="AO11" s="230" t="s">
        <v>204</v>
      </c>
      <c r="AP11" s="231"/>
      <c r="AQ11" s="230" t="s">
        <v>204</v>
      </c>
      <c r="AR11" s="231"/>
      <c r="AS11" s="230" t="s">
        <v>204</v>
      </c>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c r="DD11" s="231"/>
      <c r="DE11" s="230"/>
      <c r="DF11" s="231"/>
      <c r="DG11" s="135"/>
      <c r="DH11" s="136"/>
      <c r="DI11" s="19"/>
    </row>
    <row r="12" spans="1:129" ht="25.5" x14ac:dyDescent="0.2">
      <c r="A12" s="113"/>
      <c r="B12" s="18" t="s">
        <v>13</v>
      </c>
      <c r="C12" s="230"/>
      <c r="D12" s="231"/>
      <c r="E12" s="230"/>
      <c r="F12" s="231"/>
      <c r="G12" s="230"/>
      <c r="H12" s="231"/>
      <c r="I12" s="230"/>
      <c r="J12" s="231"/>
      <c r="K12" s="230"/>
      <c r="L12" s="231"/>
      <c r="M12" s="230"/>
      <c r="N12" s="231"/>
      <c r="O12" s="264"/>
      <c r="P12" s="265"/>
      <c r="Q12" s="230"/>
      <c r="R12" s="231"/>
      <c r="S12" s="230"/>
      <c r="T12" s="231"/>
      <c r="U12" s="230"/>
      <c r="V12" s="231"/>
      <c r="W12" s="230"/>
      <c r="X12" s="231"/>
      <c r="Y12" s="230"/>
      <c r="Z12" s="231"/>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workbookViewId="0">
      <selection activeCell="P20" sqref="P20"/>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8" max="8" width="11"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76" t="s">
        <v>278</v>
      </c>
      <c r="G4" s="277"/>
      <c r="H4" s="277"/>
      <c r="I4" s="278"/>
      <c r="J4" s="167"/>
      <c r="K4" s="167"/>
      <c r="L4" s="167"/>
      <c r="M4" s="167"/>
      <c r="N4" s="167"/>
    </row>
    <row r="5" spans="1:14" ht="15.75" x14ac:dyDescent="0.25">
      <c r="A5" s="166"/>
      <c r="B5" s="166"/>
      <c r="C5" s="166"/>
      <c r="D5" s="166"/>
      <c r="E5" s="166"/>
      <c r="F5" s="168" t="s">
        <v>279</v>
      </c>
      <c r="G5" s="169"/>
      <c r="H5" s="169"/>
      <c r="I5" s="170">
        <v>980700</v>
      </c>
      <c r="J5" s="167"/>
      <c r="K5" s="167"/>
      <c r="L5" s="167"/>
      <c r="M5" s="167"/>
      <c r="N5" s="167"/>
    </row>
    <row r="6" spans="1:14" ht="15.75" x14ac:dyDescent="0.25">
      <c r="A6" s="166"/>
      <c r="B6" s="166"/>
      <c r="C6" s="166"/>
      <c r="D6" s="166"/>
      <c r="E6" s="166"/>
      <c r="F6" s="168" t="s">
        <v>280</v>
      </c>
      <c r="G6" s="169"/>
      <c r="H6" s="169"/>
      <c r="I6" s="170">
        <v>31635</v>
      </c>
      <c r="J6" s="167"/>
      <c r="K6" s="167"/>
      <c r="L6" s="167"/>
      <c r="M6" s="167"/>
      <c r="N6" s="167"/>
    </row>
    <row r="7" spans="1:14" ht="15.75" x14ac:dyDescent="0.25">
      <c r="A7" s="166"/>
      <c r="B7" s="166"/>
      <c r="C7" s="166"/>
      <c r="D7" s="166"/>
      <c r="E7" s="166"/>
      <c r="F7" s="168" t="s">
        <v>281</v>
      </c>
      <c r="G7" s="169"/>
      <c r="H7" s="169"/>
      <c r="I7" s="170">
        <v>18800</v>
      </c>
      <c r="J7" s="167"/>
      <c r="K7" s="167"/>
      <c r="L7" s="167"/>
      <c r="M7" s="167"/>
      <c r="N7" s="167"/>
    </row>
    <row r="8" spans="1:14" ht="15.75" x14ac:dyDescent="0.25">
      <c r="A8" s="166"/>
      <c r="B8" s="166"/>
      <c r="C8" s="166"/>
      <c r="D8" s="166"/>
      <c r="E8" s="166"/>
      <c r="F8" s="168" t="s">
        <v>282</v>
      </c>
      <c r="G8" s="169"/>
      <c r="H8" s="169"/>
      <c r="I8" s="170">
        <v>961900</v>
      </c>
      <c r="J8" s="167"/>
      <c r="K8" s="167"/>
      <c r="L8" s="167"/>
      <c r="M8" s="167"/>
      <c r="N8" s="167"/>
    </row>
    <row r="9" spans="1:14" ht="16.5" thickBot="1" x14ac:dyDescent="0.3">
      <c r="A9" s="166"/>
      <c r="B9" s="166"/>
      <c r="C9" s="166"/>
      <c r="D9" s="166"/>
      <c r="E9" s="166"/>
      <c r="F9" s="171" t="s">
        <v>283</v>
      </c>
      <c r="G9" s="172"/>
      <c r="H9" s="172"/>
      <c r="I9" s="173">
        <v>858.7</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79" t="s">
        <v>284</v>
      </c>
      <c r="B11" s="280"/>
      <c r="C11" s="280"/>
      <c r="D11" s="280"/>
      <c r="E11" s="280"/>
      <c r="F11" s="280"/>
      <c r="G11" s="280"/>
      <c r="H11" s="280"/>
      <c r="I11" s="280"/>
      <c r="J11" s="280"/>
      <c r="K11" s="280"/>
      <c r="L11" s="280"/>
      <c r="M11" s="280"/>
      <c r="N11" s="281"/>
    </row>
    <row r="12" spans="1:14" ht="13.5" thickBot="1" x14ac:dyDescent="0.25">
      <c r="A12" s="167"/>
      <c r="B12" s="167"/>
      <c r="C12" s="167"/>
      <c r="D12" s="167"/>
      <c r="E12" s="167"/>
      <c r="F12" s="167"/>
      <c r="G12" s="167"/>
      <c r="H12" s="167"/>
      <c r="I12" s="167"/>
      <c r="J12" s="167"/>
      <c r="K12" s="167"/>
      <c r="L12" s="167"/>
      <c r="M12" s="167"/>
      <c r="N12" s="167"/>
    </row>
    <row r="13" spans="1:14" ht="15" x14ac:dyDescent="0.25">
      <c r="A13" s="268" t="s">
        <v>285</v>
      </c>
      <c r="B13" s="269"/>
      <c r="C13" s="269"/>
      <c r="D13" s="269"/>
      <c r="E13" s="269"/>
      <c r="F13" s="270"/>
      <c r="G13" s="268" t="s">
        <v>286</v>
      </c>
      <c r="H13" s="269"/>
      <c r="I13" s="269"/>
      <c r="J13" s="269"/>
      <c r="K13" s="269"/>
      <c r="L13" s="269"/>
      <c r="M13" s="269"/>
      <c r="N13" s="270"/>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279.57142857142856</v>
      </c>
      <c r="D15" s="177">
        <f>'נקודה א- שפכים '!S47</f>
        <v>433</v>
      </c>
      <c r="E15" s="177">
        <f>'נקודה א- שפכים '!S48</f>
        <v>183</v>
      </c>
      <c r="F15" s="178">
        <f>'נקודה א- שפכים '!S45</f>
        <v>7</v>
      </c>
      <c r="G15" s="176" t="s">
        <v>294</v>
      </c>
      <c r="H15" s="177" t="s">
        <v>295</v>
      </c>
      <c r="I15" s="177">
        <f>'נק'' ד-קולחין המוזרמים אל הנחל'!Y46</f>
        <v>2.157142857142857</v>
      </c>
      <c r="J15" s="177">
        <f>'נק'' ד-קולחין המוזרמים אל הנחל'!Y47</f>
        <v>4</v>
      </c>
      <c r="K15" s="177">
        <f>'נק'' ד-קולחין המוזרמים אל הנחל'!Y48</f>
        <v>0.5</v>
      </c>
      <c r="L15" s="178">
        <f>'נק'' ד-קולחין המוזרמים אל הנחל'!Y45</f>
        <v>7</v>
      </c>
      <c r="M15" s="177"/>
    </row>
    <row r="16" spans="1:14" ht="14.25" x14ac:dyDescent="0.2">
      <c r="A16" s="176" t="s">
        <v>296</v>
      </c>
      <c r="B16" s="177" t="s">
        <v>295</v>
      </c>
      <c r="C16" s="177">
        <f>'נקודה א- שפכים '!W46</f>
        <v>709.4545454545455</v>
      </c>
      <c r="D16" s="177">
        <f>'נקודה א- שפכים '!W47</f>
        <v>1086</v>
      </c>
      <c r="E16" s="177">
        <f>'נקודה א- שפכים '!W48</f>
        <v>503</v>
      </c>
      <c r="F16" s="178">
        <f>'נקודה א- שפכים '!W45</f>
        <v>11</v>
      </c>
      <c r="G16" s="176" t="s">
        <v>296</v>
      </c>
      <c r="H16" s="177" t="s">
        <v>295</v>
      </c>
      <c r="I16" s="177">
        <f>'נק'' ד-קולחין המוזרמים אל הנחל'!AA46</f>
        <v>31.09090909090909</v>
      </c>
      <c r="J16" s="177">
        <f>'נק'' ד-קולחין המוזרמים אל הנחל'!AA47</f>
        <v>45</v>
      </c>
      <c r="K16" s="177">
        <f>'נק'' ד-קולחין המוזרמים אל הנחל'!AA48</f>
        <v>20</v>
      </c>
      <c r="L16" s="178">
        <f>'נק'' ד-קולחין המוזרמים אל הנחל'!AA45</f>
        <v>11</v>
      </c>
      <c r="M16" s="177"/>
    </row>
    <row r="17" spans="1:14" ht="14.25" x14ac:dyDescent="0.2">
      <c r="A17" s="176" t="s">
        <v>297</v>
      </c>
      <c r="B17" s="177" t="s">
        <v>295</v>
      </c>
      <c r="C17" s="177">
        <v>46.5</v>
      </c>
      <c r="D17" s="177">
        <v>48</v>
      </c>
      <c r="E17" s="177">
        <v>45</v>
      </c>
      <c r="F17" s="178">
        <v>4</v>
      </c>
      <c r="G17" s="176" t="s">
        <v>298</v>
      </c>
      <c r="H17" s="177" t="s">
        <v>295</v>
      </c>
      <c r="I17" s="177">
        <v>0.37</v>
      </c>
      <c r="J17" s="177">
        <v>0.5</v>
      </c>
      <c r="K17" s="177">
        <v>0.3</v>
      </c>
      <c r="L17" s="178">
        <v>4</v>
      </c>
      <c r="M17" s="177"/>
    </row>
    <row r="18" spans="1:14" ht="14.25" x14ac:dyDescent="0.2">
      <c r="A18" s="176" t="s">
        <v>299</v>
      </c>
      <c r="B18" s="177" t="s">
        <v>295</v>
      </c>
      <c r="C18" s="177">
        <v>6.6</v>
      </c>
      <c r="D18" s="177">
        <v>7</v>
      </c>
      <c r="E18" s="177">
        <v>6.3</v>
      </c>
      <c r="F18" s="178">
        <v>4</v>
      </c>
      <c r="G18" s="176" t="s">
        <v>299</v>
      </c>
      <c r="H18" s="177" t="s">
        <v>295</v>
      </c>
      <c r="I18" s="177">
        <f>'נק'' ד-קולחין המוזרמים אל הנחל'!AQ46</f>
        <v>0.98181818181818192</v>
      </c>
      <c r="J18" s="177">
        <f>'נק'' ד-קולחין המוזרמים אל הנחל'!AQ47</f>
        <v>2.7</v>
      </c>
      <c r="K18" s="177">
        <f>'נק'' ד-קולחין המוזרמים אל הנחל'!AQ48</f>
        <v>0.5</v>
      </c>
      <c r="L18" s="178">
        <f>'נק'' ד-קולחין המוזרמים אל הנחל'!AQ45</f>
        <v>11</v>
      </c>
      <c r="M18" s="177"/>
    </row>
    <row r="19" spans="1:14" ht="14.25" x14ac:dyDescent="0.2">
      <c r="A19" s="176" t="s">
        <v>300</v>
      </c>
      <c r="B19" s="177" t="s">
        <v>295</v>
      </c>
      <c r="C19" s="177">
        <f>'נקודה א- שפכים '!O46</f>
        <v>302.66666666666669</v>
      </c>
      <c r="D19" s="177">
        <f>'נקודה א- שפכים '!O47</f>
        <v>470</v>
      </c>
      <c r="E19" s="177">
        <f>'נקודה א- שפכים '!O48</f>
        <v>219</v>
      </c>
      <c r="F19" s="178">
        <f>'נקודה א- שפכים '!O45</f>
        <v>18</v>
      </c>
      <c r="G19" s="176" t="s">
        <v>300</v>
      </c>
      <c r="H19" s="177" t="s">
        <v>295</v>
      </c>
      <c r="I19" s="179">
        <f>'נק'' ד-קולחין המוזרמים אל הנחל'!W46</f>
        <v>2.29</v>
      </c>
      <c r="J19" s="177">
        <f>'נק'' ד-קולחין המוזרמים אל הנחל'!W47</f>
        <v>5</v>
      </c>
      <c r="K19" s="177">
        <f>'נק'' ד-קולחין המוזרמים אל הנחל'!W48</f>
        <v>1</v>
      </c>
      <c r="L19" s="178">
        <f>'נק'' ד-קולחין המוזרמים אל הנחל'!W45</f>
        <v>20</v>
      </c>
      <c r="M19" s="177"/>
    </row>
    <row r="20" spans="1:14" ht="14.25" x14ac:dyDescent="0.2">
      <c r="A20" s="176" t="s">
        <v>301</v>
      </c>
      <c r="B20" s="177" t="s">
        <v>295</v>
      </c>
      <c r="C20" s="177">
        <f>'נקודה א- שפכים '!Q46</f>
        <v>73.055555555555557</v>
      </c>
      <c r="D20" s="177">
        <f>'נקודה א- שפכים '!Q47</f>
        <v>149</v>
      </c>
      <c r="E20" s="177">
        <f>'נקודה א- שפכים '!Q48</f>
        <v>48</v>
      </c>
      <c r="F20" s="178">
        <f>'נקודה א- שפכים '!Q45</f>
        <v>18</v>
      </c>
      <c r="G20" s="176" t="s">
        <v>302</v>
      </c>
      <c r="H20" s="177" t="s">
        <v>303</v>
      </c>
      <c r="I20" s="180">
        <v>64.5</v>
      </c>
      <c r="J20" s="180">
        <v>68.5</v>
      </c>
      <c r="K20" s="180">
        <v>58.7</v>
      </c>
      <c r="L20" s="181">
        <v>18</v>
      </c>
      <c r="M20" s="180"/>
    </row>
    <row r="21" spans="1:14" ht="14.25" x14ac:dyDescent="0.2">
      <c r="A21" s="176"/>
      <c r="B21" s="177"/>
      <c r="C21" s="177"/>
      <c r="D21" s="177"/>
      <c r="E21" s="177"/>
      <c r="F21" s="178"/>
      <c r="G21" s="176" t="s">
        <v>304</v>
      </c>
      <c r="H21" s="177" t="s">
        <v>39</v>
      </c>
      <c r="I21" s="177">
        <v>1.1000000000000001</v>
      </c>
      <c r="J21" s="177">
        <v>1.8</v>
      </c>
      <c r="K21" s="177">
        <v>0.85</v>
      </c>
      <c r="L21" s="178">
        <v>18</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68" t="s">
        <v>305</v>
      </c>
      <c r="B25" s="269"/>
      <c r="C25" s="269"/>
      <c r="D25" s="269"/>
      <c r="E25" s="269"/>
      <c r="F25" s="270"/>
      <c r="G25" s="268" t="s">
        <v>306</v>
      </c>
      <c r="H25" s="269"/>
      <c r="I25" s="269"/>
      <c r="J25" s="269"/>
      <c r="K25" s="269"/>
      <c r="L25" s="269"/>
      <c r="M25" s="269"/>
      <c r="N25" s="270"/>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4.9800000000000004</v>
      </c>
      <c r="D27" s="182">
        <f>'נקודה ה - בוצה בכניסה לייצוב'!E47</f>
        <v>7.6</v>
      </c>
      <c r="E27" s="182">
        <f>'נקודה ה - בוצה בכניסה לייצוב'!E48</f>
        <v>3.5</v>
      </c>
      <c r="F27" s="183">
        <f>'נקודה ה - בוצה בכניסה לייצוב'!E45</f>
        <v>10</v>
      </c>
      <c r="G27" s="176" t="s">
        <v>307</v>
      </c>
      <c r="H27" s="177" t="s">
        <v>295</v>
      </c>
      <c r="I27" s="189">
        <f>'נקודה ו -בוצה אחרי ייצוב '!G46</f>
        <v>2.38</v>
      </c>
      <c r="J27" s="177">
        <f>'נקודה ו -בוצה אחרי ייצוב '!G47</f>
        <v>2.7</v>
      </c>
      <c r="K27" s="177">
        <f>'נקודה ו -בוצה אחרי ייצוב '!G48</f>
        <v>1.9</v>
      </c>
      <c r="L27" s="177"/>
      <c r="M27" s="177"/>
      <c r="N27" s="178"/>
    </row>
    <row r="28" spans="1:14" ht="15" thickBot="1" x14ac:dyDescent="0.25">
      <c r="A28" s="184" t="s">
        <v>308</v>
      </c>
      <c r="B28" s="187" t="s">
        <v>60</v>
      </c>
      <c r="C28" s="187">
        <f>'נקודה ה - בוצה בכניסה לייצוב'!G46</f>
        <v>3.81</v>
      </c>
      <c r="D28" s="187">
        <f>'נקודה ה - בוצה בכניסה לייצוב'!G47</f>
        <v>6.2</v>
      </c>
      <c r="E28" s="187">
        <f>'נקודה ה - בוצה בכניסה לייצוב'!G48</f>
        <v>2.6</v>
      </c>
      <c r="F28" s="188">
        <f>'נקודה ה - בוצה בכניסה לייצוב'!G45</f>
        <v>10</v>
      </c>
      <c r="G28" s="176" t="s">
        <v>308</v>
      </c>
      <c r="H28" s="177" t="s">
        <v>295</v>
      </c>
      <c r="I28" s="189">
        <f>'נקודה ו -בוצה אחרי ייצוב '!I46</f>
        <v>1.4899999999999998</v>
      </c>
      <c r="J28" s="177">
        <f>'נקודה ו -בוצה אחרי ייצוב '!I47</f>
        <v>1.8</v>
      </c>
      <c r="K28" s="177">
        <f>'נקודה ו -בוצה אחרי ייצוב '!I48</f>
        <v>1</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68" t="s">
        <v>309</v>
      </c>
      <c r="H31" s="269"/>
      <c r="I31" s="269"/>
      <c r="J31" s="269"/>
      <c r="K31" s="269"/>
      <c r="L31" s="269"/>
      <c r="M31" s="269"/>
      <c r="N31" s="270"/>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21.514615384615386</v>
      </c>
      <c r="J33" s="177">
        <f>'נקודה ז - בוצה לאחר סיום טיפול'!E47</f>
        <v>24.4</v>
      </c>
      <c r="K33" s="177">
        <f>'נקודה ז - בוצה לאחר סיום טיפול'!E48</f>
        <v>20.69</v>
      </c>
      <c r="L33" s="177"/>
      <c r="M33" s="177"/>
      <c r="N33" s="178"/>
    </row>
    <row r="34" spans="1:14" ht="14.25" x14ac:dyDescent="0.2">
      <c r="A34" s="176"/>
      <c r="B34" s="177"/>
      <c r="C34" s="177"/>
      <c r="D34" s="177"/>
      <c r="E34" s="177"/>
      <c r="F34" s="193"/>
      <c r="G34" s="176" t="s">
        <v>308</v>
      </c>
      <c r="H34" s="177" t="s">
        <v>295</v>
      </c>
      <c r="I34" s="189">
        <f>'נקודה ז - בוצה לאחר סיום טיפול'!G46</f>
        <v>14</v>
      </c>
      <c r="J34" s="177">
        <f>'נקודה ז - בוצה לאחר סיום טיפול'!G47</f>
        <v>15</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1" t="s">
        <v>310</v>
      </c>
      <c r="B36" s="272"/>
      <c r="C36" s="272"/>
      <c r="D36" s="272"/>
      <c r="E36" s="272"/>
      <c r="F36" s="273"/>
      <c r="G36" s="274" t="s">
        <v>311</v>
      </c>
      <c r="H36" s="275"/>
      <c r="I36" s="275"/>
      <c r="J36" s="275"/>
      <c r="K36" s="275"/>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328</v>
      </c>
      <c r="B38" s="220" t="s">
        <v>321</v>
      </c>
      <c r="C38" s="220" t="s">
        <v>319</v>
      </c>
      <c r="D38" s="220" t="s">
        <v>316</v>
      </c>
      <c r="E38" s="220">
        <v>1</v>
      </c>
      <c r="F38" s="220">
        <v>1.24</v>
      </c>
      <c r="G38" s="202" t="s">
        <v>329</v>
      </c>
      <c r="H38" s="189" t="s">
        <v>317</v>
      </c>
      <c r="I38" s="189" t="s">
        <v>319</v>
      </c>
      <c r="J38" s="189" t="s">
        <v>316</v>
      </c>
      <c r="K38" s="189">
        <v>1200</v>
      </c>
      <c r="L38" s="204"/>
      <c r="M38" s="204"/>
      <c r="N38" s="205"/>
    </row>
    <row r="39" spans="1:14" ht="14.25" x14ac:dyDescent="0.2">
      <c r="A39" s="220"/>
      <c r="B39" s="220"/>
      <c r="C39" s="220"/>
      <c r="D39" s="220"/>
      <c r="E39" s="220"/>
      <c r="F39" s="220"/>
      <c r="G39" s="202"/>
      <c r="H39" s="189" t="s">
        <v>318</v>
      </c>
      <c r="I39" s="189" t="s">
        <v>319</v>
      </c>
      <c r="J39" s="189" t="s">
        <v>316</v>
      </c>
      <c r="K39" s="189">
        <v>48</v>
      </c>
      <c r="L39" s="204"/>
      <c r="M39" s="204"/>
      <c r="N39" s="205"/>
    </row>
    <row r="40" spans="1:14" ht="14.25" x14ac:dyDescent="0.2">
      <c r="A40" s="220"/>
      <c r="B40" s="220"/>
      <c r="C40" s="220"/>
      <c r="D40" s="220"/>
      <c r="E40" s="220"/>
      <c r="F40" s="220"/>
      <c r="G40" s="202" t="s">
        <v>330</v>
      </c>
      <c r="H40" s="189" t="s">
        <v>317</v>
      </c>
      <c r="I40" s="189" t="s">
        <v>319</v>
      </c>
      <c r="J40" s="189" t="s">
        <v>316</v>
      </c>
      <c r="K40" s="189">
        <v>3600</v>
      </c>
      <c r="L40" s="204"/>
      <c r="M40" s="204"/>
      <c r="N40" s="205"/>
    </row>
    <row r="41" spans="1:14" ht="14.25" x14ac:dyDescent="0.2">
      <c r="A41" s="220"/>
      <c r="B41" s="220"/>
      <c r="C41" s="220"/>
      <c r="D41" s="220"/>
      <c r="E41" s="220"/>
      <c r="F41" s="220"/>
      <c r="G41" s="202"/>
      <c r="H41" s="189" t="s">
        <v>318</v>
      </c>
      <c r="I41" s="189" t="s">
        <v>319</v>
      </c>
      <c r="J41" s="189" t="s">
        <v>316</v>
      </c>
      <c r="K41" s="189">
        <v>2</v>
      </c>
      <c r="L41" s="204"/>
      <c r="M41" s="204"/>
      <c r="N41" s="205"/>
    </row>
    <row r="42" spans="1:14" ht="14.25" x14ac:dyDescent="0.2">
      <c r="A42" s="218"/>
      <c r="B42" s="206"/>
      <c r="C42" s="219"/>
      <c r="D42" s="219"/>
      <c r="E42" s="219"/>
      <c r="F42" s="220"/>
      <c r="G42" s="202" t="s">
        <v>328</v>
      </c>
      <c r="H42" s="189" t="s">
        <v>317</v>
      </c>
      <c r="I42" s="189" t="s">
        <v>319</v>
      </c>
      <c r="J42" s="189" t="s">
        <v>316</v>
      </c>
      <c r="K42" s="189">
        <v>1800</v>
      </c>
      <c r="L42" s="204"/>
      <c r="M42" s="204"/>
      <c r="N42" s="205"/>
    </row>
    <row r="43" spans="1:14" ht="14.25" x14ac:dyDescent="0.2">
      <c r="A43" s="221"/>
      <c r="B43" s="206"/>
      <c r="C43" s="206"/>
      <c r="D43" s="206"/>
      <c r="E43" s="206"/>
      <c r="F43" s="220"/>
      <c r="G43" s="202"/>
      <c r="H43" s="189" t="s">
        <v>318</v>
      </c>
      <c r="I43" s="189" t="s">
        <v>319</v>
      </c>
      <c r="J43" s="189" t="s">
        <v>316</v>
      </c>
      <c r="K43" s="189">
        <v>1</v>
      </c>
      <c r="L43" s="204"/>
      <c r="M43" s="204"/>
      <c r="N43" s="205"/>
    </row>
    <row r="44" spans="1:14" ht="14.25" x14ac:dyDescent="0.2">
      <c r="A44" s="222"/>
      <c r="B44" s="206"/>
      <c r="C44" s="206"/>
      <c r="D44" s="206"/>
      <c r="E44" s="206"/>
      <c r="F44" s="220"/>
      <c r="G44" s="214" t="s">
        <v>331</v>
      </c>
      <c r="H44" s="206" t="s">
        <v>317</v>
      </c>
      <c r="I44" s="206" t="s">
        <v>319</v>
      </c>
      <c r="J44" s="206" t="s">
        <v>316</v>
      </c>
      <c r="K44" s="206">
        <v>40000</v>
      </c>
      <c r="L44" s="204"/>
      <c r="M44" s="204"/>
      <c r="N44" s="205"/>
    </row>
    <row r="45" spans="1:14" ht="15" thickBot="1" x14ac:dyDescent="0.25">
      <c r="A45" s="223"/>
      <c r="B45" s="207"/>
      <c r="C45" s="207"/>
      <c r="D45" s="207"/>
      <c r="E45" s="207"/>
      <c r="F45" s="224"/>
      <c r="G45" s="197"/>
      <c r="H45" s="207" t="s">
        <v>318</v>
      </c>
      <c r="I45" s="207" t="s">
        <v>319</v>
      </c>
      <c r="J45" s="207" t="s">
        <v>316</v>
      </c>
      <c r="K45" s="207">
        <v>31</v>
      </c>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U28" activePane="bottomRight" state="frozen"/>
      <selection pane="topRight" activeCell="C1" sqref="C1"/>
      <selection pane="bottomLeft" activeCell="A14" sqref="A14"/>
      <selection pane="bottomRight" activeCell="AV33" sqref="AV33"/>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24</v>
      </c>
      <c r="AB4" s="267"/>
      <c r="AC4" s="266">
        <v>25</v>
      </c>
      <c r="AD4" s="267"/>
      <c r="AE4" s="266">
        <v>29</v>
      </c>
      <c r="AF4" s="267"/>
      <c r="AG4" s="266">
        <v>38</v>
      </c>
      <c r="AH4" s="267"/>
      <c r="AI4" s="246">
        <v>32</v>
      </c>
      <c r="AJ4" s="247"/>
      <c r="AK4" s="266">
        <v>33</v>
      </c>
      <c r="AL4" s="267"/>
      <c r="AM4" s="266">
        <v>31</v>
      </c>
      <c r="AN4" s="267"/>
      <c r="AO4" s="266">
        <v>35</v>
      </c>
      <c r="AP4" s="267"/>
      <c r="AQ4" s="266">
        <v>37</v>
      </c>
      <c r="AR4" s="267"/>
      <c r="AS4" s="266">
        <v>39</v>
      </c>
      <c r="AT4" s="267"/>
      <c r="AU4" s="266">
        <v>43</v>
      </c>
      <c r="AV4" s="267"/>
      <c r="AW4" s="266">
        <v>44</v>
      </c>
      <c r="AX4" s="267"/>
      <c r="AY4" s="266">
        <v>45</v>
      </c>
      <c r="AZ4" s="267"/>
      <c r="BA4" s="266">
        <v>40</v>
      </c>
      <c r="BB4" s="267"/>
      <c r="BC4" s="266">
        <v>42</v>
      </c>
      <c r="BD4" s="267"/>
      <c r="BE4" s="266">
        <v>50</v>
      </c>
      <c r="BF4" s="267"/>
      <c r="BG4" s="266">
        <v>46</v>
      </c>
      <c r="BH4" s="267"/>
      <c r="BI4" s="266">
        <v>47</v>
      </c>
      <c r="BJ4" s="267"/>
      <c r="BK4" s="266">
        <v>48</v>
      </c>
      <c r="BL4" s="267"/>
      <c r="BM4" s="266">
        <v>52</v>
      </c>
      <c r="BN4" s="267"/>
      <c r="BO4" s="266">
        <v>53</v>
      </c>
      <c r="BP4" s="267"/>
      <c r="BQ4" s="282">
        <v>61</v>
      </c>
      <c r="BR4" s="282"/>
      <c r="BS4" s="266">
        <v>54</v>
      </c>
      <c r="BT4" s="267"/>
      <c r="BU4" s="266">
        <v>55</v>
      </c>
      <c r="BV4" s="267"/>
      <c r="BW4" s="266">
        <v>56</v>
      </c>
      <c r="BX4" s="267"/>
      <c r="BY4" s="266">
        <v>71</v>
      </c>
      <c r="BZ4" s="267"/>
      <c r="CA4" s="266">
        <v>63</v>
      </c>
      <c r="CB4" s="267"/>
      <c r="CC4" s="266">
        <v>64</v>
      </c>
      <c r="CD4" s="267"/>
      <c r="CE4" s="266">
        <v>65</v>
      </c>
      <c r="CF4" s="267"/>
      <c r="CG4" s="266">
        <v>66</v>
      </c>
      <c r="CH4" s="267"/>
      <c r="CI4" s="266">
        <v>67</v>
      </c>
      <c r="CJ4" s="267"/>
      <c r="CK4" s="266">
        <v>68</v>
      </c>
      <c r="CL4" s="267"/>
      <c r="CM4" s="266">
        <v>69</v>
      </c>
      <c r="CN4" s="267"/>
      <c r="CO4" s="266">
        <v>78</v>
      </c>
      <c r="CP4" s="267"/>
      <c r="CQ4" s="266">
        <v>79</v>
      </c>
      <c r="CR4" s="267"/>
      <c r="CS4" s="266">
        <v>74</v>
      </c>
      <c r="CT4" s="267"/>
      <c r="CU4" s="266">
        <v>82</v>
      </c>
      <c r="CV4" s="267"/>
      <c r="CW4" s="266">
        <v>72</v>
      </c>
      <c r="CX4" s="267"/>
      <c r="CY4" s="266">
        <v>76</v>
      </c>
      <c r="CZ4" s="267"/>
      <c r="DA4" s="266">
        <v>83</v>
      </c>
      <c r="DB4" s="267"/>
      <c r="DC4" s="266">
        <v>73</v>
      </c>
      <c r="DD4" s="267"/>
      <c r="DE4" s="266">
        <v>80</v>
      </c>
      <c r="DF4" s="267"/>
      <c r="DG4" s="266">
        <v>70</v>
      </c>
      <c r="DH4" s="267"/>
      <c r="DI4" s="266">
        <v>75</v>
      </c>
      <c r="DJ4" s="267"/>
      <c r="DK4" s="266">
        <v>77</v>
      </c>
      <c r="DL4" s="267"/>
      <c r="DM4" s="266">
        <v>59</v>
      </c>
      <c r="DN4" s="267"/>
      <c r="DO4" s="266">
        <v>81</v>
      </c>
      <c r="DP4" s="267"/>
      <c r="DQ4" s="266">
        <v>62</v>
      </c>
      <c r="DR4" s="267"/>
      <c r="DS4" s="266">
        <v>84</v>
      </c>
      <c r="DT4" s="267"/>
      <c r="DU4" s="266">
        <v>85</v>
      </c>
      <c r="DV4" s="267"/>
      <c r="DW4" s="266">
        <v>87</v>
      </c>
      <c r="DX4" s="267"/>
      <c r="DY4" s="266"/>
      <c r="DZ4" s="267"/>
      <c r="EA4" s="19"/>
    </row>
    <row r="5" spans="1:141" s="1" customFormat="1" ht="26.25" customHeight="1" x14ac:dyDescent="0.2">
      <c r="A5" s="17"/>
      <c r="B5" s="18" t="s">
        <v>10</v>
      </c>
      <c r="C5" s="230" t="s">
        <v>137</v>
      </c>
      <c r="D5" s="231"/>
      <c r="E5" s="230" t="s">
        <v>97</v>
      </c>
      <c r="F5" s="231"/>
      <c r="G5" s="230" t="s">
        <v>98</v>
      </c>
      <c r="H5" s="231"/>
      <c r="I5" s="230" t="s">
        <v>238</v>
      </c>
      <c r="J5" s="231"/>
      <c r="K5" s="230" t="s">
        <v>239</v>
      </c>
      <c r="L5" s="231"/>
      <c r="M5" s="230" t="s">
        <v>99</v>
      </c>
      <c r="N5" s="231"/>
      <c r="O5" s="230" t="s">
        <v>103</v>
      </c>
      <c r="P5" s="231"/>
      <c r="Q5" s="230" t="s">
        <v>104</v>
      </c>
      <c r="R5" s="231"/>
      <c r="S5" s="230" t="s">
        <v>101</v>
      </c>
      <c r="T5" s="231"/>
      <c r="U5" s="230" t="s">
        <v>102</v>
      </c>
      <c r="V5" s="231"/>
      <c r="W5" s="230" t="s">
        <v>36</v>
      </c>
      <c r="X5" s="231"/>
      <c r="Y5" s="230" t="s">
        <v>93</v>
      </c>
      <c r="Z5" s="231"/>
      <c r="AA5" s="230" t="s">
        <v>166</v>
      </c>
      <c r="AB5" s="231"/>
      <c r="AC5" s="230" t="s">
        <v>195</v>
      </c>
      <c r="AD5" s="231"/>
      <c r="AE5" s="230" t="s">
        <v>196</v>
      </c>
      <c r="AF5" s="231"/>
      <c r="AG5" s="230" t="s">
        <v>17</v>
      </c>
      <c r="AH5" s="231"/>
      <c r="AI5" s="227" t="s">
        <v>105</v>
      </c>
      <c r="AJ5" s="228"/>
      <c r="AK5" s="230" t="s">
        <v>197</v>
      </c>
      <c r="AL5" s="231"/>
      <c r="AM5" s="230" t="s">
        <v>164</v>
      </c>
      <c r="AN5" s="231"/>
      <c r="AO5" s="230" t="s">
        <v>198</v>
      </c>
      <c r="AP5" s="231"/>
      <c r="AQ5" s="230" t="s">
        <v>199</v>
      </c>
      <c r="AR5" s="231"/>
      <c r="AS5" s="230" t="s">
        <v>240</v>
      </c>
      <c r="AT5" s="231"/>
      <c r="AU5" s="230" t="s">
        <v>241</v>
      </c>
      <c r="AV5" s="231"/>
      <c r="AW5" s="230" t="s">
        <v>107</v>
      </c>
      <c r="AX5" s="231"/>
      <c r="AY5" s="230" t="s">
        <v>108</v>
      </c>
      <c r="AZ5" s="231"/>
      <c r="BA5" s="230" t="s">
        <v>94</v>
      </c>
      <c r="BB5" s="231"/>
      <c r="BC5" s="230" t="s">
        <v>248</v>
      </c>
      <c r="BD5" s="231"/>
      <c r="BE5" s="230" t="s">
        <v>91</v>
      </c>
      <c r="BF5" s="231"/>
      <c r="BG5" s="230" t="s">
        <v>6</v>
      </c>
      <c r="BH5" s="231"/>
      <c r="BI5" s="230" t="s">
        <v>8</v>
      </c>
      <c r="BJ5" s="231"/>
      <c r="BK5" s="230" t="s">
        <v>7</v>
      </c>
      <c r="BL5" s="231"/>
      <c r="BM5" s="230" t="s">
        <v>109</v>
      </c>
      <c r="BN5" s="231"/>
      <c r="BO5" s="230" t="s">
        <v>203</v>
      </c>
      <c r="BP5" s="231"/>
      <c r="BQ5" s="227" t="s">
        <v>228</v>
      </c>
      <c r="BR5" s="228"/>
      <c r="BS5" s="230" t="s">
        <v>88</v>
      </c>
      <c r="BT5" s="231"/>
      <c r="BU5" s="230" t="s">
        <v>251</v>
      </c>
      <c r="BV5" s="231"/>
      <c r="BW5" s="230" t="s">
        <v>73</v>
      </c>
      <c r="BX5" s="231"/>
      <c r="BY5" s="230" t="s">
        <v>146</v>
      </c>
      <c r="BZ5" s="231"/>
      <c r="CA5" s="230" t="s">
        <v>115</v>
      </c>
      <c r="CB5" s="231"/>
      <c r="CC5" s="230" t="s">
        <v>143</v>
      </c>
      <c r="CD5" s="231"/>
      <c r="CE5" s="230" t="s">
        <v>140</v>
      </c>
      <c r="CF5" s="231"/>
      <c r="CG5" s="230" t="s">
        <v>139</v>
      </c>
      <c r="CH5" s="231"/>
      <c r="CI5" s="230" t="s">
        <v>141</v>
      </c>
      <c r="CJ5" s="231"/>
      <c r="CK5" s="230" t="s">
        <v>142</v>
      </c>
      <c r="CL5" s="231"/>
      <c r="CM5" s="230" t="s">
        <v>144</v>
      </c>
      <c r="CN5" s="231"/>
      <c r="CO5" s="230" t="s">
        <v>129</v>
      </c>
      <c r="CP5" s="231"/>
      <c r="CQ5" s="230" t="s">
        <v>150</v>
      </c>
      <c r="CR5" s="231"/>
      <c r="CS5" s="230" t="s">
        <v>148</v>
      </c>
      <c r="CT5" s="231"/>
      <c r="CU5" s="230" t="s">
        <v>56</v>
      </c>
      <c r="CV5" s="231"/>
      <c r="CW5" s="230" t="s">
        <v>147</v>
      </c>
      <c r="CX5" s="231"/>
      <c r="CY5" s="230" t="s">
        <v>218</v>
      </c>
      <c r="CZ5" s="231"/>
      <c r="DA5" s="230" t="s">
        <v>152</v>
      </c>
      <c r="DB5" s="231"/>
      <c r="DC5" s="230" t="s">
        <v>125</v>
      </c>
      <c r="DD5" s="231"/>
      <c r="DE5" s="230" t="s">
        <v>151</v>
      </c>
      <c r="DF5" s="231"/>
      <c r="DG5" s="230" t="s">
        <v>145</v>
      </c>
      <c r="DH5" s="231"/>
      <c r="DI5" s="230" t="s">
        <v>80</v>
      </c>
      <c r="DJ5" s="231"/>
      <c r="DK5" s="230" t="s">
        <v>149</v>
      </c>
      <c r="DL5" s="231"/>
      <c r="DM5" s="230" t="s">
        <v>74</v>
      </c>
      <c r="DN5" s="231"/>
      <c r="DO5" s="230" t="s">
        <v>219</v>
      </c>
      <c r="DP5" s="231"/>
      <c r="DQ5" s="230" t="s">
        <v>114</v>
      </c>
      <c r="DR5" s="231"/>
      <c r="DS5" s="230" t="s">
        <v>153</v>
      </c>
      <c r="DT5" s="231"/>
      <c r="DU5" s="230" t="s">
        <v>18</v>
      </c>
      <c r="DV5" s="231"/>
      <c r="DW5" s="230" t="s">
        <v>40</v>
      </c>
      <c r="DX5" s="231"/>
      <c r="DY5" s="256" t="s">
        <v>162</v>
      </c>
      <c r="DZ5" s="257"/>
      <c r="EA5" s="19"/>
    </row>
    <row r="6" spans="1:141" s="1" customFormat="1" ht="25.5"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3</v>
      </c>
      <c r="AT6" s="231"/>
      <c r="AU6" s="230" t="s">
        <v>9</v>
      </c>
      <c r="AV6" s="231"/>
      <c r="AW6" s="230" t="s">
        <v>3</v>
      </c>
      <c r="AX6" s="231"/>
      <c r="AY6" s="230" t="s">
        <v>3</v>
      </c>
      <c r="AZ6" s="231"/>
      <c r="BA6" s="230" t="s">
        <v>3</v>
      </c>
      <c r="BB6" s="231"/>
      <c r="BC6" s="230" t="s">
        <v>3</v>
      </c>
      <c r="BD6" s="231"/>
      <c r="BE6" s="230" t="s">
        <v>3</v>
      </c>
      <c r="BF6" s="231"/>
      <c r="BG6" s="230" t="s">
        <v>3</v>
      </c>
      <c r="BH6" s="231"/>
      <c r="BI6" s="230" t="s">
        <v>3</v>
      </c>
      <c r="BJ6" s="231"/>
      <c r="BK6" s="230" t="s">
        <v>3</v>
      </c>
      <c r="BL6" s="231"/>
      <c r="BM6" s="230" t="s">
        <v>89</v>
      </c>
      <c r="BN6" s="231"/>
      <c r="BO6" s="230" t="s">
        <v>89</v>
      </c>
      <c r="BP6" s="231"/>
      <c r="BQ6" s="258" t="s">
        <v>92</v>
      </c>
      <c r="BR6" s="259"/>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t="s">
        <v>3</v>
      </c>
      <c r="DR6" s="231"/>
      <c r="DS6" s="230" t="s">
        <v>3</v>
      </c>
      <c r="DT6" s="231"/>
      <c r="DU6" s="230"/>
      <c r="DV6" s="231"/>
      <c r="DW6" s="230"/>
      <c r="DX6" s="231"/>
      <c r="DY6" s="129"/>
      <c r="DZ6" s="130"/>
      <c r="EA6" s="56"/>
    </row>
    <row r="7" spans="1:141" s="1" customFormat="1" ht="27"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v>100</v>
      </c>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v>5</v>
      </c>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56"/>
    </row>
    <row r="8" spans="1:14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41" s="1" customFormat="1" ht="27"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41" s="1" customFormat="1" ht="22.5" customHeight="1" x14ac:dyDescent="0.2">
      <c r="A10" s="17"/>
      <c r="B10" s="18" t="s">
        <v>71</v>
      </c>
      <c r="C10" s="230" t="s">
        <v>82</v>
      </c>
      <c r="D10" s="260"/>
      <c r="E10" s="230" t="s">
        <v>82</v>
      </c>
      <c r="F10" s="231"/>
      <c r="G10" s="230" t="s">
        <v>75</v>
      </c>
      <c r="H10" s="231"/>
      <c r="I10" s="230" t="s">
        <v>249</v>
      </c>
      <c r="J10" s="231"/>
      <c r="K10" s="230" t="s">
        <v>250</v>
      </c>
      <c r="L10" s="231"/>
      <c r="M10" s="230" t="s">
        <v>75</v>
      </c>
      <c r="N10" s="231"/>
      <c r="O10" s="230" t="s">
        <v>220</v>
      </c>
      <c r="P10" s="231"/>
      <c r="Q10" s="230" t="s">
        <v>75</v>
      </c>
      <c r="R10" s="231"/>
      <c r="S10" s="230" t="s">
        <v>220</v>
      </c>
      <c r="T10" s="231"/>
      <c r="U10" s="230" t="s">
        <v>75</v>
      </c>
      <c r="V10" s="231"/>
      <c r="W10" s="230" t="s">
        <v>86</v>
      </c>
      <c r="X10" s="231"/>
      <c r="Y10" s="230" t="s">
        <v>85</v>
      </c>
      <c r="Z10" s="231"/>
      <c r="AA10" s="230" t="s">
        <v>85</v>
      </c>
      <c r="AB10" s="231"/>
      <c r="AC10" s="230" t="s">
        <v>86</v>
      </c>
      <c r="AD10" s="231"/>
      <c r="AE10" s="230" t="s">
        <v>85</v>
      </c>
      <c r="AF10" s="231"/>
      <c r="AG10" s="230" t="s">
        <v>85</v>
      </c>
      <c r="AH10" s="231"/>
      <c r="AI10" s="230" t="s">
        <v>220</v>
      </c>
      <c r="AJ10" s="231"/>
      <c r="AK10" s="230" t="s">
        <v>86</v>
      </c>
      <c r="AL10" s="231"/>
      <c r="AM10" s="230" t="s">
        <v>85</v>
      </c>
      <c r="AN10" s="231"/>
      <c r="AO10" s="230" t="s">
        <v>86</v>
      </c>
      <c r="AP10" s="231"/>
      <c r="AQ10" s="230" t="s">
        <v>86</v>
      </c>
      <c r="AR10" s="231"/>
      <c r="AS10" s="230" t="s">
        <v>85</v>
      </c>
      <c r="AT10" s="231"/>
      <c r="AU10" s="230" t="s">
        <v>76</v>
      </c>
      <c r="AV10" s="231"/>
      <c r="AW10" s="230" t="s">
        <v>220</v>
      </c>
      <c r="AX10" s="231"/>
      <c r="AY10" s="230" t="s">
        <v>75</v>
      </c>
      <c r="AZ10" s="231"/>
      <c r="BA10" s="230" t="s">
        <v>75</v>
      </c>
      <c r="BB10" s="231"/>
      <c r="BC10" s="230" t="s">
        <v>85</v>
      </c>
      <c r="BD10" s="231"/>
      <c r="BE10" s="230" t="s">
        <v>86</v>
      </c>
      <c r="BF10" s="231"/>
      <c r="BG10" s="230" t="s">
        <v>76</v>
      </c>
      <c r="BH10" s="231"/>
      <c r="BI10" s="230" t="s">
        <v>76</v>
      </c>
      <c r="BJ10" s="231"/>
      <c r="BK10" s="230" t="s">
        <v>76</v>
      </c>
      <c r="BL10" s="231"/>
      <c r="BM10" s="230" t="s">
        <v>220</v>
      </c>
      <c r="BN10" s="231"/>
      <c r="BO10" s="230" t="s">
        <v>86</v>
      </c>
      <c r="BP10" s="231"/>
      <c r="BQ10" s="230" t="s">
        <v>193</v>
      </c>
      <c r="BR10" s="231"/>
      <c r="BS10" s="230" t="s">
        <v>85</v>
      </c>
      <c r="BT10" s="231"/>
      <c r="BU10" s="230" t="s">
        <v>85</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86</v>
      </c>
      <c r="DR10" s="231"/>
      <c r="DS10" s="230" t="s">
        <v>86</v>
      </c>
      <c r="DT10" s="231"/>
      <c r="DU10" s="230" t="s">
        <v>76</v>
      </c>
      <c r="DV10" s="231"/>
      <c r="DW10" s="230" t="s">
        <v>85</v>
      </c>
      <c r="DX10" s="231"/>
      <c r="DY10" s="135"/>
      <c r="DZ10" s="136"/>
      <c r="EA10" s="19"/>
    </row>
    <row r="11" spans="1:141" s="1" customFormat="1" ht="24" customHeight="1" x14ac:dyDescent="0.2">
      <c r="A11" s="17"/>
      <c r="B11" s="18" t="s">
        <v>12</v>
      </c>
      <c r="C11" s="230" t="s">
        <v>210</v>
      </c>
      <c r="D11" s="260"/>
      <c r="E11" s="230"/>
      <c r="F11" s="231"/>
      <c r="G11" s="230" t="s">
        <v>211</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211</v>
      </c>
      <c r="AD11" s="231"/>
      <c r="AE11" s="230" t="s">
        <v>204</v>
      </c>
      <c r="AF11" s="231"/>
      <c r="AG11" s="230" t="s">
        <v>214</v>
      </c>
      <c r="AH11" s="231"/>
      <c r="AI11" s="230"/>
      <c r="AJ11" s="231"/>
      <c r="AK11" s="230" t="s">
        <v>214</v>
      </c>
      <c r="AL11" s="231"/>
      <c r="AM11" s="230" t="s">
        <v>214</v>
      </c>
      <c r="AN11" s="231"/>
      <c r="AO11" s="230" t="s">
        <v>214</v>
      </c>
      <c r="AP11" s="231"/>
      <c r="AQ11" s="230" t="s">
        <v>214</v>
      </c>
      <c r="AR11" s="231"/>
      <c r="AS11" s="230" t="s">
        <v>212</v>
      </c>
      <c r="AT11" s="231"/>
      <c r="AU11" s="230" t="s">
        <v>211</v>
      </c>
      <c r="AV11" s="231"/>
      <c r="AW11" s="230" t="s">
        <v>210</v>
      </c>
      <c r="AX11" s="231"/>
      <c r="AY11" s="230"/>
      <c r="AZ11" s="231"/>
      <c r="BA11" s="230" t="s">
        <v>213</v>
      </c>
      <c r="BB11" s="231"/>
      <c r="BC11" s="230" t="s">
        <v>204</v>
      </c>
      <c r="BD11" s="231"/>
      <c r="BE11" s="230" t="s">
        <v>204</v>
      </c>
      <c r="BF11" s="231"/>
      <c r="BG11" s="230" t="s">
        <v>221</v>
      </c>
      <c r="BH11" s="231"/>
      <c r="BI11" s="230" t="s">
        <v>221</v>
      </c>
      <c r="BJ11" s="231"/>
      <c r="BK11" s="230" t="s">
        <v>221</v>
      </c>
      <c r="BL11" s="231"/>
      <c r="BM11" s="230" t="s">
        <v>210</v>
      </c>
      <c r="BN11" s="231"/>
      <c r="BO11" s="230"/>
      <c r="BP11" s="231"/>
      <c r="BQ11" s="230" t="s">
        <v>204</v>
      </c>
      <c r="BR11" s="231"/>
      <c r="BS11" s="230" t="s">
        <v>214</v>
      </c>
      <c r="BT11" s="231"/>
      <c r="BU11" s="230" t="s">
        <v>214</v>
      </c>
      <c r="BV11" s="231"/>
      <c r="BW11" s="230" t="s">
        <v>212</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t="s">
        <v>204</v>
      </c>
      <c r="DR11" s="231"/>
      <c r="DS11" s="230" t="s">
        <v>204</v>
      </c>
      <c r="DT11" s="231"/>
      <c r="DU11" s="230"/>
      <c r="DV11" s="231"/>
      <c r="DW11" s="230"/>
      <c r="DX11" s="231"/>
      <c r="DY11" s="135"/>
      <c r="DZ11" s="136"/>
      <c r="EA11" s="19"/>
    </row>
    <row r="12" spans="1:141" ht="25.5" x14ac:dyDescent="0.2">
      <c r="A12" s="113"/>
      <c r="B12" s="18" t="s">
        <v>13</v>
      </c>
      <c r="C12" s="230">
        <v>30</v>
      </c>
      <c r="D12" s="261"/>
      <c r="E12" s="230"/>
      <c r="F12" s="231"/>
      <c r="G12" s="230">
        <v>8</v>
      </c>
      <c r="H12" s="261"/>
      <c r="I12" s="230">
        <v>30</v>
      </c>
      <c r="J12" s="231"/>
      <c r="K12" s="230">
        <v>30</v>
      </c>
      <c r="L12" s="231"/>
      <c r="M12" s="230"/>
      <c r="N12" s="261"/>
      <c r="O12" s="230">
        <v>30</v>
      </c>
      <c r="P12" s="231"/>
      <c r="Q12" s="230"/>
      <c r="R12" s="261"/>
      <c r="S12" s="230">
        <v>30</v>
      </c>
      <c r="T12" s="231"/>
      <c r="U12" s="230"/>
      <c r="V12" s="261"/>
      <c r="W12" s="230">
        <v>8</v>
      </c>
      <c r="X12" s="231"/>
      <c r="Y12" s="230">
        <v>8</v>
      </c>
      <c r="Z12" s="231"/>
      <c r="AA12" s="230">
        <v>8</v>
      </c>
      <c r="AB12" s="231"/>
      <c r="AC12" s="230">
        <v>8</v>
      </c>
      <c r="AD12" s="231"/>
      <c r="AE12" s="230"/>
      <c r="AF12" s="231"/>
      <c r="AG12" s="230">
        <v>4</v>
      </c>
      <c r="AH12" s="231"/>
      <c r="AI12" s="230"/>
      <c r="AJ12" s="231"/>
      <c r="AK12" s="230">
        <v>4</v>
      </c>
      <c r="AL12" s="231"/>
      <c r="AM12" s="230">
        <v>4</v>
      </c>
      <c r="AN12" s="231"/>
      <c r="AO12" s="230">
        <v>4</v>
      </c>
      <c r="AP12" s="231"/>
      <c r="AQ12" s="230">
        <v>4</v>
      </c>
      <c r="AR12" s="231"/>
      <c r="AS12" s="230">
        <v>2</v>
      </c>
      <c r="AT12" s="231"/>
      <c r="AU12" s="230">
        <v>8</v>
      </c>
      <c r="AV12" s="231"/>
      <c r="AW12" s="230">
        <v>30</v>
      </c>
      <c r="AX12" s="231"/>
      <c r="AY12" s="230"/>
      <c r="AZ12" s="231"/>
      <c r="BA12" s="230">
        <v>1</v>
      </c>
      <c r="BB12" s="231"/>
      <c r="BC12" s="230"/>
      <c r="BD12" s="231"/>
      <c r="BE12" s="230"/>
      <c r="BF12" s="231"/>
      <c r="BG12" s="230"/>
      <c r="BH12" s="231"/>
      <c r="BI12" s="230"/>
      <c r="BJ12" s="231"/>
      <c r="BK12" s="230"/>
      <c r="BL12" s="231"/>
      <c r="BM12" s="230">
        <v>30</v>
      </c>
      <c r="BN12" s="231"/>
      <c r="BO12" s="230"/>
      <c r="BP12" s="231"/>
      <c r="BQ12" s="230"/>
      <c r="BR12" s="231"/>
      <c r="BS12" s="230">
        <v>4</v>
      </c>
      <c r="BT12" s="231"/>
      <c r="BU12" s="230">
        <v>4</v>
      </c>
      <c r="BV12" s="231"/>
      <c r="BW12" s="230">
        <v>2</v>
      </c>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30"/>
      <c r="DV12" s="231"/>
      <c r="DW12" s="230"/>
      <c r="DX12" s="23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t="s">
        <v>325</v>
      </c>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1.04</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1.1000000000000001</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v>1</v>
      </c>
      <c r="AZ20" s="62" t="s">
        <v>167</v>
      </c>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1.1000000000000001</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1.3</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1.5</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1.7</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2</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1.6</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v>1.21</v>
      </c>
      <c r="AZ28" s="62" t="s">
        <v>167</v>
      </c>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1.1000000000000001</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v>1.08</v>
      </c>
      <c r="AZ31" s="62" t="s">
        <v>167</v>
      </c>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1.5</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1.5</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v>1</v>
      </c>
      <c r="AV33" s="62" t="s">
        <v>171</v>
      </c>
      <c r="AW33" s="62"/>
      <c r="AX33" s="62"/>
      <c r="AY33" s="62">
        <v>1.24</v>
      </c>
      <c r="AZ33" s="62" t="s">
        <v>167</v>
      </c>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1.1000000000000001</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1.2</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v>1.07</v>
      </c>
      <c r="AZ35" s="62" t="s">
        <v>167</v>
      </c>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1.3</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2.8</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2</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1.8</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1.9</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18</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1</v>
      </c>
      <c r="AV45" s="76"/>
      <c r="AW45" s="76">
        <f>COUNT(AW14:AW44)</f>
        <v>0</v>
      </c>
      <c r="AX45" s="76"/>
      <c r="AY45" s="76">
        <f>COUNT(AY14:AY44)</f>
        <v>5</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1.53</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v>
      </c>
      <c r="AV46" s="76"/>
      <c r="AW46" s="68" t="e">
        <f>AVERAGE(AW14:AW44)</f>
        <v>#DIV/0!</v>
      </c>
      <c r="AX46" s="76"/>
      <c r="AY46" s="68">
        <f>AVERAGE(AY14:AY44)</f>
        <v>1.1200000000000001</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v>
      </c>
      <c r="AV47" s="76"/>
      <c r="AW47" s="76">
        <f>MAX(AW14:AW44)</f>
        <v>0</v>
      </c>
      <c r="AX47" s="76"/>
      <c r="AY47" s="76">
        <f>MAX(AY14:AY44)</f>
        <v>1.24</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1.04</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v>
      </c>
      <c r="AX48" s="76"/>
      <c r="AY48" s="76">
        <f>MIN(AY14:AY44)</f>
        <v>1</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24</v>
      </c>
      <c r="Z4" s="267"/>
      <c r="AA4" s="266">
        <v>25</v>
      </c>
      <c r="AB4" s="267"/>
      <c r="AC4" s="266">
        <v>29</v>
      </c>
      <c r="AD4" s="267"/>
      <c r="AE4" s="266">
        <v>38</v>
      </c>
      <c r="AF4" s="267"/>
      <c r="AG4" s="266">
        <v>33</v>
      </c>
      <c r="AH4" s="267"/>
      <c r="AI4" s="266">
        <v>31</v>
      </c>
      <c r="AJ4" s="267"/>
      <c r="AK4" s="266">
        <v>35</v>
      </c>
      <c r="AL4" s="267"/>
      <c r="AM4" s="266">
        <v>37</v>
      </c>
      <c r="AN4" s="267"/>
      <c r="AO4" s="266">
        <v>39</v>
      </c>
      <c r="AP4" s="267"/>
      <c r="AQ4" s="266">
        <v>43</v>
      </c>
      <c r="AR4" s="267"/>
      <c r="AS4" s="266">
        <v>44</v>
      </c>
      <c r="AT4" s="267"/>
      <c r="AU4" s="266">
        <v>45</v>
      </c>
      <c r="AV4" s="267"/>
      <c r="AW4" s="266">
        <v>40</v>
      </c>
      <c r="AX4" s="267"/>
      <c r="AY4" s="266">
        <v>42</v>
      </c>
      <c r="AZ4" s="267"/>
      <c r="BA4" s="266">
        <v>50</v>
      </c>
      <c r="BB4" s="267"/>
      <c r="BC4" s="266">
        <v>46</v>
      </c>
      <c r="BD4" s="267"/>
      <c r="BE4" s="266">
        <v>47</v>
      </c>
      <c r="BF4" s="267"/>
      <c r="BG4" s="266">
        <v>48</v>
      </c>
      <c r="BH4" s="267"/>
      <c r="BI4" s="266">
        <v>52</v>
      </c>
      <c r="BJ4" s="267"/>
      <c r="BK4" s="266">
        <v>53</v>
      </c>
      <c r="BL4" s="267"/>
      <c r="BM4" s="266">
        <v>61</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81</v>
      </c>
      <c r="DL4" s="267"/>
      <c r="DM4" s="266">
        <v>62</v>
      </c>
      <c r="DN4" s="267"/>
      <c r="DO4" s="266">
        <v>84</v>
      </c>
      <c r="DP4" s="267"/>
      <c r="DQ4" s="266">
        <v>85</v>
      </c>
      <c r="DR4" s="267"/>
      <c r="DS4" s="266">
        <v>87</v>
      </c>
      <c r="DT4" s="267"/>
      <c r="DU4" s="266"/>
      <c r="DV4" s="267"/>
      <c r="DW4" s="19"/>
    </row>
    <row r="5" spans="1:137" s="1" customFormat="1" ht="25.5" customHeight="1" x14ac:dyDescent="0.2">
      <c r="A5" s="17"/>
      <c r="B5" s="18" t="s">
        <v>10</v>
      </c>
      <c r="C5" s="230" t="s">
        <v>137</v>
      </c>
      <c r="D5" s="231"/>
      <c r="E5" s="230" t="s">
        <v>97</v>
      </c>
      <c r="F5" s="231"/>
      <c r="G5" s="230" t="s">
        <v>98</v>
      </c>
      <c r="H5" s="231"/>
      <c r="I5" s="230" t="s">
        <v>100</v>
      </c>
      <c r="J5" s="231"/>
      <c r="K5" s="230" t="s">
        <v>99</v>
      </c>
      <c r="L5" s="231"/>
      <c r="M5" s="230" t="s">
        <v>103</v>
      </c>
      <c r="N5" s="231"/>
      <c r="O5" s="230" t="s">
        <v>104</v>
      </c>
      <c r="P5" s="231"/>
      <c r="Q5" s="230" t="s">
        <v>101</v>
      </c>
      <c r="R5" s="231"/>
      <c r="S5" s="230" t="s">
        <v>102</v>
      </c>
      <c r="T5" s="231"/>
      <c r="U5" s="230" t="s">
        <v>36</v>
      </c>
      <c r="V5" s="231"/>
      <c r="W5" s="230" t="s">
        <v>93</v>
      </c>
      <c r="X5" s="231"/>
      <c r="Y5" s="230" t="s">
        <v>166</v>
      </c>
      <c r="Z5" s="231"/>
      <c r="AA5" s="230" t="s">
        <v>195</v>
      </c>
      <c r="AB5" s="231"/>
      <c r="AC5" s="230" t="s">
        <v>196</v>
      </c>
      <c r="AD5" s="231"/>
      <c r="AE5" s="230" t="s">
        <v>17</v>
      </c>
      <c r="AF5" s="231"/>
      <c r="AG5" s="230" t="s">
        <v>197</v>
      </c>
      <c r="AH5" s="231"/>
      <c r="AI5" s="230" t="s">
        <v>164</v>
      </c>
      <c r="AJ5" s="231"/>
      <c r="AK5" s="230" t="s">
        <v>198</v>
      </c>
      <c r="AL5" s="231"/>
      <c r="AM5" s="230" t="s">
        <v>199</v>
      </c>
      <c r="AN5" s="231"/>
      <c r="AO5" s="230" t="s">
        <v>252</v>
      </c>
      <c r="AP5" s="231"/>
      <c r="AQ5" s="230" t="s">
        <v>241</v>
      </c>
      <c r="AR5" s="231"/>
      <c r="AS5" s="230" t="s">
        <v>107</v>
      </c>
      <c r="AT5" s="231"/>
      <c r="AU5" s="230" t="s">
        <v>108</v>
      </c>
      <c r="AV5" s="231"/>
      <c r="AW5" s="230" t="s">
        <v>94</v>
      </c>
      <c r="AX5" s="231"/>
      <c r="AY5" s="230" t="s">
        <v>248</v>
      </c>
      <c r="AZ5" s="231"/>
      <c r="BA5" s="230" t="s">
        <v>91</v>
      </c>
      <c r="BB5" s="231"/>
      <c r="BC5" s="230" t="s">
        <v>6</v>
      </c>
      <c r="BD5" s="231"/>
      <c r="BE5" s="230" t="s">
        <v>8</v>
      </c>
      <c r="BF5" s="231"/>
      <c r="BG5" s="230" t="s">
        <v>7</v>
      </c>
      <c r="BH5" s="231"/>
      <c r="BI5" s="230" t="s">
        <v>109</v>
      </c>
      <c r="BJ5" s="231"/>
      <c r="BK5" s="230" t="s">
        <v>203</v>
      </c>
      <c r="BL5" s="231"/>
      <c r="BM5" s="227" t="s">
        <v>228</v>
      </c>
      <c r="BN5" s="228"/>
      <c r="BO5" s="230" t="s">
        <v>88</v>
      </c>
      <c r="BP5" s="231"/>
      <c r="BQ5" s="230" t="s">
        <v>72</v>
      </c>
      <c r="BR5" s="231"/>
      <c r="BS5" s="230" t="s">
        <v>73</v>
      </c>
      <c r="BT5" s="231"/>
      <c r="BU5" s="230" t="s">
        <v>146</v>
      </c>
      <c r="BV5" s="231"/>
      <c r="BW5" s="230" t="s">
        <v>115</v>
      </c>
      <c r="BX5" s="231"/>
      <c r="BY5" s="230" t="s">
        <v>143</v>
      </c>
      <c r="BZ5" s="231"/>
      <c r="CA5" s="230" t="s">
        <v>140</v>
      </c>
      <c r="CB5" s="231"/>
      <c r="CC5" s="230" t="s">
        <v>139</v>
      </c>
      <c r="CD5" s="231"/>
      <c r="CE5" s="230" t="s">
        <v>141</v>
      </c>
      <c r="CF5" s="231"/>
      <c r="CG5" s="230" t="s">
        <v>142</v>
      </c>
      <c r="CH5" s="231"/>
      <c r="CI5" s="230" t="s">
        <v>144</v>
      </c>
      <c r="CJ5" s="231"/>
      <c r="CK5" s="230" t="s">
        <v>129</v>
      </c>
      <c r="CL5" s="231"/>
      <c r="CM5" s="230" t="s">
        <v>150</v>
      </c>
      <c r="CN5" s="231"/>
      <c r="CO5" s="230" t="s">
        <v>148</v>
      </c>
      <c r="CP5" s="231"/>
      <c r="CQ5" s="230" t="s">
        <v>56</v>
      </c>
      <c r="CR5" s="231"/>
      <c r="CS5" s="230" t="s">
        <v>147</v>
      </c>
      <c r="CT5" s="231"/>
      <c r="CU5" s="230" t="s">
        <v>218</v>
      </c>
      <c r="CV5" s="231"/>
      <c r="CW5" s="230" t="s">
        <v>152</v>
      </c>
      <c r="CX5" s="231"/>
      <c r="CY5" s="230" t="s">
        <v>125</v>
      </c>
      <c r="CZ5" s="231"/>
      <c r="DA5" s="230" t="s">
        <v>151</v>
      </c>
      <c r="DB5" s="231"/>
      <c r="DC5" s="230" t="s">
        <v>145</v>
      </c>
      <c r="DD5" s="231"/>
      <c r="DE5" s="230" t="s">
        <v>80</v>
      </c>
      <c r="DF5" s="231"/>
      <c r="DG5" s="230" t="s">
        <v>149</v>
      </c>
      <c r="DH5" s="231"/>
      <c r="DI5" s="230" t="s">
        <v>74</v>
      </c>
      <c r="DJ5" s="231"/>
      <c r="DK5" s="230" t="s">
        <v>219</v>
      </c>
      <c r="DL5" s="231"/>
      <c r="DM5" s="230" t="s">
        <v>114</v>
      </c>
      <c r="DN5" s="231"/>
      <c r="DO5" s="230" t="s">
        <v>153</v>
      </c>
      <c r="DP5" s="231"/>
      <c r="DQ5" s="230" t="s">
        <v>18</v>
      </c>
      <c r="DR5" s="231"/>
      <c r="DS5" s="230" t="s">
        <v>40</v>
      </c>
      <c r="DT5" s="231"/>
      <c r="DU5" s="256" t="s">
        <v>162</v>
      </c>
      <c r="DV5" s="257"/>
      <c r="DW5" s="19"/>
    </row>
    <row r="6" spans="1:137" s="1" customFormat="1" ht="17.25" customHeight="1" x14ac:dyDescent="0.2">
      <c r="A6" s="17"/>
      <c r="B6" s="18" t="s">
        <v>11</v>
      </c>
      <c r="C6" s="230" t="s">
        <v>2</v>
      </c>
      <c r="D6" s="231"/>
      <c r="E6" s="230" t="s">
        <v>70</v>
      </c>
      <c r="F6" s="231"/>
      <c r="G6" s="230" t="s">
        <v>70</v>
      </c>
      <c r="H6" s="231"/>
      <c r="I6" s="230"/>
      <c r="J6" s="231"/>
      <c r="K6" s="230" t="s">
        <v>163</v>
      </c>
      <c r="L6" s="231"/>
      <c r="M6" s="230" t="s">
        <v>3</v>
      </c>
      <c r="N6" s="231"/>
      <c r="O6" s="230" t="s">
        <v>3</v>
      </c>
      <c r="P6" s="231"/>
      <c r="Q6" s="230" t="s">
        <v>138</v>
      </c>
      <c r="R6" s="231" t="s">
        <v>39</v>
      </c>
      <c r="S6" s="230" t="s">
        <v>138</v>
      </c>
      <c r="T6" s="231" t="s">
        <v>39</v>
      </c>
      <c r="U6" s="230" t="s">
        <v>3</v>
      </c>
      <c r="V6" s="231"/>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9</v>
      </c>
      <c r="AR6" s="231"/>
      <c r="AS6" s="230" t="s">
        <v>3</v>
      </c>
      <c r="AT6" s="231"/>
      <c r="AU6" s="230" t="s">
        <v>3</v>
      </c>
      <c r="AV6" s="231"/>
      <c r="AW6" s="230" t="s">
        <v>3</v>
      </c>
      <c r="AX6" s="231"/>
      <c r="AY6" s="230" t="s">
        <v>3</v>
      </c>
      <c r="AZ6" s="231"/>
      <c r="BA6" s="230" t="s">
        <v>3</v>
      </c>
      <c r="BB6" s="231"/>
      <c r="BC6" s="230" t="s">
        <v>3</v>
      </c>
      <c r="BD6" s="231"/>
      <c r="BE6" s="230" t="s">
        <v>3</v>
      </c>
      <c r="BF6" s="231"/>
      <c r="BG6" s="230" t="s">
        <v>3</v>
      </c>
      <c r="BH6" s="231"/>
      <c r="BI6" s="230" t="s">
        <v>89</v>
      </c>
      <c r="BJ6" s="231"/>
      <c r="BK6" s="230" t="s">
        <v>89</v>
      </c>
      <c r="BL6" s="231"/>
      <c r="BM6" s="258" t="s">
        <v>92</v>
      </c>
      <c r="BN6" s="259"/>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c r="DR6" s="231"/>
      <c r="DS6" s="230"/>
      <c r="DT6" s="231"/>
      <c r="DU6" s="129"/>
      <c r="DV6" s="130"/>
      <c r="DW6" s="19"/>
    </row>
    <row r="7" spans="1:137" s="1" customFormat="1" ht="27.7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c r="W7" s="254">
        <v>10</v>
      </c>
      <c r="X7" s="255"/>
      <c r="Y7" s="254">
        <v>10</v>
      </c>
      <c r="Z7" s="255"/>
      <c r="AA7" s="254">
        <v>100</v>
      </c>
      <c r="AB7" s="255">
        <v>100</v>
      </c>
      <c r="AC7" s="254"/>
      <c r="AD7" s="255"/>
      <c r="AE7" s="254">
        <v>25</v>
      </c>
      <c r="AF7" s="255"/>
      <c r="AG7" s="254">
        <v>10</v>
      </c>
      <c r="AH7" s="255"/>
      <c r="AI7" s="254"/>
      <c r="AJ7" s="255"/>
      <c r="AK7" s="254"/>
      <c r="AL7" s="255"/>
      <c r="AM7" s="254"/>
      <c r="AN7" s="255"/>
      <c r="AO7" s="254">
        <v>5</v>
      </c>
      <c r="AP7" s="255"/>
      <c r="AQ7" s="254">
        <v>10</v>
      </c>
      <c r="AR7" s="255"/>
      <c r="AS7" s="254"/>
      <c r="AT7" s="255"/>
      <c r="AU7" s="254">
        <v>1</v>
      </c>
      <c r="AV7" s="255"/>
      <c r="AW7" s="254"/>
      <c r="AX7" s="255"/>
      <c r="AY7" s="254">
        <v>2</v>
      </c>
      <c r="AZ7" s="255"/>
      <c r="BA7" s="254">
        <v>2</v>
      </c>
      <c r="BB7" s="255"/>
      <c r="BC7" s="254"/>
      <c r="BD7" s="255"/>
      <c r="BE7" s="254">
        <v>0.1</v>
      </c>
      <c r="BF7" s="255"/>
      <c r="BG7" s="254"/>
      <c r="BH7" s="255"/>
      <c r="BI7" s="254"/>
      <c r="BJ7" s="255"/>
      <c r="BK7" s="254">
        <v>1.4</v>
      </c>
      <c r="BL7" s="255"/>
      <c r="BM7" s="254">
        <v>5</v>
      </c>
      <c r="BN7" s="255"/>
      <c r="BO7" s="254">
        <v>250</v>
      </c>
      <c r="BP7" s="255"/>
      <c r="BQ7" s="254">
        <v>150</v>
      </c>
      <c r="BR7" s="255"/>
      <c r="BS7" s="254">
        <v>0.4</v>
      </c>
      <c r="BT7" s="255"/>
      <c r="BU7" s="254">
        <v>0.1</v>
      </c>
      <c r="BV7" s="255">
        <v>0.1</v>
      </c>
      <c r="BW7" s="254">
        <v>0.01</v>
      </c>
      <c r="BX7" s="255">
        <v>0.01</v>
      </c>
      <c r="BY7" s="254">
        <v>0.2</v>
      </c>
      <c r="BZ7" s="255">
        <v>0.2</v>
      </c>
      <c r="CA7" s="254">
        <v>0.2</v>
      </c>
      <c r="CB7" s="255">
        <v>0.2</v>
      </c>
      <c r="CC7" s="254">
        <v>0.1</v>
      </c>
      <c r="CD7" s="255">
        <v>0.1</v>
      </c>
      <c r="CE7" s="254">
        <v>2</v>
      </c>
      <c r="CF7" s="255">
        <v>2</v>
      </c>
      <c r="CG7" s="254">
        <v>2E-3</v>
      </c>
      <c r="CH7" s="255">
        <v>2E-3</v>
      </c>
      <c r="CI7" s="254">
        <v>0.1</v>
      </c>
      <c r="CJ7" s="255">
        <v>0.1</v>
      </c>
      <c r="CK7" s="254">
        <v>0.02</v>
      </c>
      <c r="CL7" s="255">
        <v>0.02</v>
      </c>
      <c r="CM7" s="254">
        <v>2</v>
      </c>
      <c r="CN7" s="255">
        <v>2</v>
      </c>
      <c r="CO7" s="254">
        <v>0.2</v>
      </c>
      <c r="CP7" s="255">
        <v>0.2</v>
      </c>
      <c r="CQ7" s="254">
        <v>5</v>
      </c>
      <c r="CR7" s="255">
        <v>5</v>
      </c>
      <c r="CS7" s="254">
        <v>0.01</v>
      </c>
      <c r="CT7" s="255">
        <v>0.01</v>
      </c>
      <c r="CU7" s="254">
        <v>0.1</v>
      </c>
      <c r="CV7" s="255">
        <v>0.1</v>
      </c>
      <c r="CW7" s="254">
        <v>0.1</v>
      </c>
      <c r="CX7" s="255">
        <v>0.1</v>
      </c>
      <c r="CY7" s="254">
        <v>0.05</v>
      </c>
      <c r="CZ7" s="255">
        <v>0.05</v>
      </c>
      <c r="DA7" s="254">
        <v>2.5</v>
      </c>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7" s="1" customFormat="1" ht="27.7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15</v>
      </c>
      <c r="Z8" s="255"/>
      <c r="AA8" s="254">
        <v>150</v>
      </c>
      <c r="AB8" s="255"/>
      <c r="AC8" s="254"/>
      <c r="AD8" s="255"/>
      <c r="AE8" s="254">
        <v>35</v>
      </c>
      <c r="AF8" s="255"/>
      <c r="AG8" s="254">
        <v>15</v>
      </c>
      <c r="AH8" s="255"/>
      <c r="AI8" s="254"/>
      <c r="AJ8" s="255"/>
      <c r="AK8" s="254"/>
      <c r="AL8" s="255"/>
      <c r="AM8" s="254"/>
      <c r="AN8" s="255"/>
      <c r="AO8" s="254">
        <v>7</v>
      </c>
      <c r="AP8" s="255"/>
      <c r="AQ8" s="254">
        <v>50</v>
      </c>
      <c r="AR8" s="255"/>
      <c r="AS8" s="254"/>
      <c r="AT8" s="255"/>
      <c r="AU8" s="254">
        <v>2.5</v>
      </c>
      <c r="AV8" s="255"/>
      <c r="AW8" s="254"/>
      <c r="AX8" s="255"/>
      <c r="AY8" s="254">
        <v>3</v>
      </c>
      <c r="AZ8" s="255"/>
      <c r="BA8" s="254">
        <v>3</v>
      </c>
      <c r="BB8" s="255"/>
      <c r="BC8" s="254"/>
      <c r="BD8" s="255"/>
      <c r="BE8" s="254">
        <v>0.2</v>
      </c>
      <c r="BF8" s="255"/>
      <c r="BG8" s="254"/>
      <c r="BH8" s="255"/>
      <c r="BI8" s="254"/>
      <c r="BJ8" s="255"/>
      <c r="BK8" s="254">
        <v>1.8</v>
      </c>
      <c r="BL8" s="255"/>
      <c r="BM8" s="254">
        <v>6.5</v>
      </c>
      <c r="BN8" s="255"/>
      <c r="BO8" s="254">
        <v>280</v>
      </c>
      <c r="BP8" s="255"/>
      <c r="BQ8" s="254">
        <v>200</v>
      </c>
      <c r="BR8" s="255"/>
      <c r="BS8" s="254">
        <v>0.5</v>
      </c>
      <c r="BT8" s="255"/>
      <c r="BU8" s="254">
        <v>0.25</v>
      </c>
      <c r="BV8" s="255"/>
      <c r="BW8" s="254">
        <v>2.5000000000000001E-2</v>
      </c>
      <c r="BX8" s="255"/>
      <c r="BY8" s="254">
        <v>0.5</v>
      </c>
      <c r="BZ8" s="255"/>
      <c r="CA8" s="254">
        <v>0.5</v>
      </c>
      <c r="CB8" s="255"/>
      <c r="CC8" s="254">
        <v>0.25</v>
      </c>
      <c r="CD8" s="255"/>
      <c r="CE8" s="254">
        <v>5</v>
      </c>
      <c r="CF8" s="255"/>
      <c r="CG8" s="254">
        <v>5.0000000000000001E-3</v>
      </c>
      <c r="CH8" s="255"/>
      <c r="CI8" s="254">
        <v>0.25</v>
      </c>
      <c r="CJ8" s="255"/>
      <c r="CK8" s="254">
        <v>0.05</v>
      </c>
      <c r="CL8" s="255"/>
      <c r="CM8" s="254">
        <v>5</v>
      </c>
      <c r="CN8" s="255"/>
      <c r="CO8" s="254">
        <v>0.5</v>
      </c>
      <c r="CP8" s="255"/>
      <c r="CQ8" s="254">
        <v>12.5</v>
      </c>
      <c r="CR8" s="255"/>
      <c r="CS8" s="254">
        <v>2.5000000000000001E-2</v>
      </c>
      <c r="CT8" s="255"/>
      <c r="CU8" s="254">
        <v>0.25</v>
      </c>
      <c r="CV8" s="255"/>
      <c r="CW8" s="254">
        <v>0.25</v>
      </c>
      <c r="CX8" s="255"/>
      <c r="CY8" s="254">
        <v>0.125</v>
      </c>
      <c r="CZ8" s="255"/>
      <c r="DA8" s="254">
        <v>6.25</v>
      </c>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7" s="1" customFormat="1" ht="26.25" customHeight="1" x14ac:dyDescent="0.2">
      <c r="A9" s="17"/>
      <c r="B9" s="21" t="s">
        <v>136</v>
      </c>
      <c r="C9" s="254"/>
      <c r="D9" s="255"/>
      <c r="E9" s="254"/>
      <c r="F9" s="255"/>
      <c r="G9" s="254"/>
      <c r="H9" s="255"/>
      <c r="I9" s="254">
        <v>6.5</v>
      </c>
      <c r="J9" s="255"/>
      <c r="K9" s="254">
        <v>6.5</v>
      </c>
      <c r="L9" s="255"/>
      <c r="M9" s="254">
        <v>0.5</v>
      </c>
      <c r="N9" s="255"/>
      <c r="O9" s="254">
        <v>0.5</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v>0.8</v>
      </c>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7" s="1" customFormat="1" ht="18" customHeight="1" x14ac:dyDescent="0.2">
      <c r="A10" s="17"/>
      <c r="B10" s="18" t="s">
        <v>71</v>
      </c>
      <c r="C10" s="230" t="s">
        <v>82</v>
      </c>
      <c r="D10" s="260"/>
      <c r="E10" s="230" t="s">
        <v>82</v>
      </c>
      <c r="F10" s="231"/>
      <c r="G10" s="230" t="s">
        <v>75</v>
      </c>
      <c r="H10" s="231"/>
      <c r="I10" s="230" t="s">
        <v>82</v>
      </c>
      <c r="J10" s="231"/>
      <c r="K10" s="230" t="s">
        <v>75</v>
      </c>
      <c r="L10" s="231"/>
      <c r="M10" s="230" t="s">
        <v>220</v>
      </c>
      <c r="N10" s="231"/>
      <c r="O10" s="230" t="s">
        <v>75</v>
      </c>
      <c r="P10" s="231"/>
      <c r="Q10" s="230" t="s">
        <v>220</v>
      </c>
      <c r="R10" s="231"/>
      <c r="S10" s="230" t="s">
        <v>75</v>
      </c>
      <c r="T10" s="231"/>
      <c r="U10" s="230" t="s">
        <v>86</v>
      </c>
      <c r="V10" s="231"/>
      <c r="W10" s="230" t="s">
        <v>85</v>
      </c>
      <c r="X10" s="231"/>
      <c r="Y10" s="230" t="s">
        <v>85</v>
      </c>
      <c r="Z10" s="231"/>
      <c r="AA10" s="230" t="s">
        <v>86</v>
      </c>
      <c r="AB10" s="231"/>
      <c r="AC10" s="230" t="s">
        <v>85</v>
      </c>
      <c r="AD10" s="231"/>
      <c r="AE10" s="230" t="s">
        <v>85</v>
      </c>
      <c r="AF10" s="231"/>
      <c r="AG10" s="230" t="s">
        <v>86</v>
      </c>
      <c r="AH10" s="231"/>
      <c r="AI10" s="230" t="s">
        <v>85</v>
      </c>
      <c r="AJ10" s="231"/>
      <c r="AK10" s="230" t="s">
        <v>86</v>
      </c>
      <c r="AL10" s="231"/>
      <c r="AM10" s="230" t="s">
        <v>86</v>
      </c>
      <c r="AN10" s="231"/>
      <c r="AO10" s="230" t="s">
        <v>85</v>
      </c>
      <c r="AP10" s="231"/>
      <c r="AQ10" s="230" t="s">
        <v>76</v>
      </c>
      <c r="AR10" s="231"/>
      <c r="AS10" s="230" t="s">
        <v>220</v>
      </c>
      <c r="AT10" s="231"/>
      <c r="AU10" s="230" t="s">
        <v>75</v>
      </c>
      <c r="AV10" s="231"/>
      <c r="AW10" s="230" t="s">
        <v>75</v>
      </c>
      <c r="AX10" s="231"/>
      <c r="AY10" s="230" t="s">
        <v>85</v>
      </c>
      <c r="AZ10" s="231"/>
      <c r="BA10" s="230" t="s">
        <v>86</v>
      </c>
      <c r="BB10" s="231"/>
      <c r="BC10" s="230" t="s">
        <v>76</v>
      </c>
      <c r="BD10" s="231"/>
      <c r="BE10" s="230" t="s">
        <v>76</v>
      </c>
      <c r="BF10" s="231"/>
      <c r="BG10" s="230" t="s">
        <v>76</v>
      </c>
      <c r="BH10" s="231"/>
      <c r="BI10" s="230" t="s">
        <v>220</v>
      </c>
      <c r="BJ10" s="231"/>
      <c r="BK10" s="230" t="s">
        <v>86</v>
      </c>
      <c r="BL10" s="231"/>
      <c r="BM10" s="230" t="s">
        <v>192</v>
      </c>
      <c r="BN10" s="231"/>
      <c r="BO10" s="230" t="s">
        <v>85</v>
      </c>
      <c r="BP10" s="231"/>
      <c r="BQ10" s="230" t="s">
        <v>85</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76</v>
      </c>
      <c r="DR10" s="231"/>
      <c r="DS10" s="230" t="s">
        <v>85</v>
      </c>
      <c r="DT10" s="231"/>
      <c r="DU10" s="264"/>
      <c r="DV10" s="265"/>
      <c r="DW10" s="19"/>
    </row>
    <row r="11" spans="1:137" s="1" customFormat="1" ht="16.5" customHeight="1" x14ac:dyDescent="0.2">
      <c r="A11" s="114"/>
      <c r="B11" s="18" t="s">
        <v>12</v>
      </c>
      <c r="C11" s="230"/>
      <c r="D11" s="231"/>
      <c r="E11" s="230"/>
      <c r="F11" s="231"/>
      <c r="G11" s="230"/>
      <c r="H11" s="231"/>
      <c r="I11" s="230"/>
      <c r="J11" s="231"/>
      <c r="K11" s="230" t="s">
        <v>204</v>
      </c>
      <c r="L11" s="231"/>
      <c r="M11" s="230"/>
      <c r="N11" s="231"/>
      <c r="O11" s="230" t="s">
        <v>204</v>
      </c>
      <c r="P11" s="231"/>
      <c r="Q11" s="230"/>
      <c r="R11" s="231"/>
      <c r="S11" s="230" t="s">
        <v>204</v>
      </c>
      <c r="T11" s="231"/>
      <c r="U11" s="230" t="s">
        <v>204</v>
      </c>
      <c r="V11" s="231"/>
      <c r="W11" s="230" t="s">
        <v>204</v>
      </c>
      <c r="X11" s="231"/>
      <c r="Y11" s="230" t="s">
        <v>204</v>
      </c>
      <c r="Z11" s="231"/>
      <c r="AA11" s="230" t="s">
        <v>204</v>
      </c>
      <c r="AB11" s="231"/>
      <c r="AC11" s="230"/>
      <c r="AD11" s="231"/>
      <c r="AE11" s="230" t="s">
        <v>204</v>
      </c>
      <c r="AF11" s="231"/>
      <c r="AG11" s="230" t="s">
        <v>204</v>
      </c>
      <c r="AH11" s="231"/>
      <c r="AI11" s="230" t="s">
        <v>204</v>
      </c>
      <c r="AJ11" s="231"/>
      <c r="AK11" s="230" t="s">
        <v>204</v>
      </c>
      <c r="AL11" s="231"/>
      <c r="AM11" s="230" t="s">
        <v>204</v>
      </c>
      <c r="AN11" s="231"/>
      <c r="AO11" s="230" t="s">
        <v>204</v>
      </c>
      <c r="AP11" s="231"/>
      <c r="AQ11" s="230" t="s">
        <v>204</v>
      </c>
      <c r="AR11" s="231"/>
      <c r="AS11" s="230"/>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t="s">
        <v>204</v>
      </c>
      <c r="DP11" s="231"/>
      <c r="DQ11" s="230"/>
      <c r="DR11" s="231"/>
      <c r="DS11" s="230"/>
      <c r="DT11" s="231"/>
      <c r="DU11" s="264"/>
      <c r="DV11" s="265"/>
      <c r="DW11" s="19"/>
    </row>
    <row r="12" spans="1:137" ht="38.25" x14ac:dyDescent="0.2">
      <c r="A12" s="131"/>
      <c r="B12" s="18" t="s">
        <v>13</v>
      </c>
      <c r="C12" s="230"/>
      <c r="D12" s="261"/>
      <c r="E12" s="230"/>
      <c r="F12" s="231"/>
      <c r="G12" s="230"/>
      <c r="H12" s="261"/>
      <c r="I12" s="230"/>
      <c r="J12" s="231"/>
      <c r="K12" s="230"/>
      <c r="L12" s="261"/>
      <c r="M12" s="230"/>
      <c r="N12" s="231"/>
      <c r="O12" s="230"/>
      <c r="P12" s="231"/>
      <c r="Q12" s="230"/>
      <c r="R12" s="231"/>
      <c r="S12" s="230"/>
      <c r="T12" s="261"/>
      <c r="U12" s="230"/>
      <c r="V12" s="231"/>
      <c r="W12" s="230"/>
      <c r="X12" s="231"/>
      <c r="Y12" s="264"/>
      <c r="Z12" s="265"/>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30"/>
      <c r="DT12" s="231"/>
      <c r="DU12" s="264"/>
      <c r="DV12" s="265"/>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tabSelected="1" zoomScaleNormal="100" workbookViewId="0">
      <pane xSplit="2" ySplit="13" topLeftCell="AO40" activePane="bottomRight" state="frozen"/>
      <selection pane="topRight" activeCell="C1" sqref="C1"/>
      <selection pane="bottomLeft" activeCell="A14" sqref="A14"/>
      <selection pane="bottomRight" activeCell="AP42" sqref="AP42"/>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6">
        <v>7</v>
      </c>
      <c r="D4" s="267"/>
      <c r="E4" s="266">
        <v>13</v>
      </c>
      <c r="F4" s="267"/>
      <c r="G4" s="266">
        <v>14</v>
      </c>
      <c r="H4" s="267"/>
      <c r="I4" s="266">
        <v>99</v>
      </c>
      <c r="J4" s="267"/>
      <c r="K4" s="266">
        <v>100</v>
      </c>
      <c r="L4" s="267"/>
      <c r="M4" s="266">
        <v>16</v>
      </c>
      <c r="N4" s="267"/>
      <c r="O4" s="266">
        <v>19</v>
      </c>
      <c r="P4" s="267"/>
      <c r="Q4" s="266">
        <v>20</v>
      </c>
      <c r="R4" s="267"/>
      <c r="S4" s="266">
        <v>17</v>
      </c>
      <c r="T4" s="267"/>
      <c r="U4" s="266">
        <v>18</v>
      </c>
      <c r="V4" s="267"/>
      <c r="W4" s="266">
        <v>21</v>
      </c>
      <c r="X4" s="267"/>
      <c r="Y4" s="266">
        <v>23</v>
      </c>
      <c r="Z4" s="267"/>
      <c r="AA4" s="266">
        <v>26</v>
      </c>
      <c r="AB4" s="267"/>
      <c r="AC4" s="266">
        <v>29</v>
      </c>
      <c r="AD4" s="267"/>
      <c r="AE4" s="266">
        <v>38</v>
      </c>
      <c r="AF4" s="267"/>
      <c r="AG4" s="266">
        <v>32</v>
      </c>
      <c r="AH4" s="267"/>
      <c r="AI4" s="266">
        <v>33</v>
      </c>
      <c r="AJ4" s="267"/>
      <c r="AK4" s="266">
        <v>31</v>
      </c>
      <c r="AL4" s="267"/>
      <c r="AM4" s="266">
        <v>35</v>
      </c>
      <c r="AN4" s="267"/>
      <c r="AO4" s="266">
        <v>37</v>
      </c>
      <c r="AP4" s="267"/>
      <c r="AQ4" s="266">
        <v>39</v>
      </c>
      <c r="AR4" s="267"/>
      <c r="AS4" s="266">
        <v>43</v>
      </c>
      <c r="AT4" s="267"/>
      <c r="AU4" s="266">
        <v>44</v>
      </c>
      <c r="AV4" s="267"/>
      <c r="AW4" s="266">
        <v>45</v>
      </c>
      <c r="AX4" s="267"/>
      <c r="AY4" s="266">
        <v>40</v>
      </c>
      <c r="AZ4" s="267"/>
      <c r="BA4" s="266">
        <v>42</v>
      </c>
      <c r="BB4" s="267"/>
      <c r="BC4" s="266">
        <v>50</v>
      </c>
      <c r="BD4" s="267"/>
      <c r="BE4" s="266">
        <v>46</v>
      </c>
      <c r="BF4" s="267"/>
      <c r="BG4" s="266">
        <v>47</v>
      </c>
      <c r="BH4" s="267"/>
      <c r="BI4" s="266">
        <v>48</v>
      </c>
      <c r="BJ4" s="267"/>
      <c r="BK4" s="266">
        <v>52</v>
      </c>
      <c r="BL4" s="267"/>
      <c r="BM4" s="266">
        <v>53</v>
      </c>
      <c r="BN4" s="267"/>
      <c r="BO4" s="266">
        <v>54</v>
      </c>
      <c r="BP4" s="267"/>
      <c r="BQ4" s="266">
        <v>55</v>
      </c>
      <c r="BR4" s="267"/>
      <c r="BS4" s="266">
        <v>56</v>
      </c>
      <c r="BT4" s="267"/>
      <c r="BU4" s="266">
        <v>71</v>
      </c>
      <c r="BV4" s="267"/>
      <c r="BW4" s="266">
        <v>63</v>
      </c>
      <c r="BX4" s="267"/>
      <c r="BY4" s="266">
        <v>64</v>
      </c>
      <c r="BZ4" s="267"/>
      <c r="CA4" s="266">
        <v>65</v>
      </c>
      <c r="CB4" s="267"/>
      <c r="CC4" s="266">
        <v>66</v>
      </c>
      <c r="CD4" s="267"/>
      <c r="CE4" s="266">
        <v>67</v>
      </c>
      <c r="CF4" s="267"/>
      <c r="CG4" s="266">
        <v>68</v>
      </c>
      <c r="CH4" s="267"/>
      <c r="CI4" s="266">
        <v>69</v>
      </c>
      <c r="CJ4" s="267"/>
      <c r="CK4" s="266">
        <v>78</v>
      </c>
      <c r="CL4" s="267"/>
      <c r="CM4" s="266">
        <v>79</v>
      </c>
      <c r="CN4" s="267"/>
      <c r="CO4" s="266">
        <v>74</v>
      </c>
      <c r="CP4" s="267"/>
      <c r="CQ4" s="266">
        <v>82</v>
      </c>
      <c r="CR4" s="267"/>
      <c r="CS4" s="266">
        <v>72</v>
      </c>
      <c r="CT4" s="267"/>
      <c r="CU4" s="266">
        <v>76</v>
      </c>
      <c r="CV4" s="267"/>
      <c r="CW4" s="266">
        <v>83</v>
      </c>
      <c r="CX4" s="267"/>
      <c r="CY4" s="266">
        <v>73</v>
      </c>
      <c r="CZ4" s="267"/>
      <c r="DA4" s="266">
        <v>80</v>
      </c>
      <c r="DB4" s="267"/>
      <c r="DC4" s="266">
        <v>70</v>
      </c>
      <c r="DD4" s="267"/>
      <c r="DE4" s="266">
        <v>75</v>
      </c>
      <c r="DF4" s="267"/>
      <c r="DG4" s="266">
        <v>77</v>
      </c>
      <c r="DH4" s="267"/>
      <c r="DI4" s="266">
        <v>59</v>
      </c>
      <c r="DJ4" s="267"/>
      <c r="DK4" s="266">
        <v>60</v>
      </c>
      <c r="DL4" s="267"/>
      <c r="DM4" s="266">
        <v>62</v>
      </c>
      <c r="DN4" s="267"/>
      <c r="DO4" s="266">
        <v>84</v>
      </c>
      <c r="DP4" s="267"/>
      <c r="DQ4" s="266">
        <v>85</v>
      </c>
      <c r="DR4" s="267"/>
      <c r="DS4" s="266">
        <v>87</v>
      </c>
      <c r="DT4" s="267"/>
      <c r="DU4" s="266"/>
      <c r="DV4" s="267"/>
      <c r="DW4" s="19"/>
    </row>
    <row r="5" spans="1:131" s="1" customFormat="1" ht="25.5" customHeight="1" x14ac:dyDescent="0.2">
      <c r="A5" s="17"/>
      <c r="B5" s="18" t="s">
        <v>10</v>
      </c>
      <c r="C5" s="230" t="s">
        <v>137</v>
      </c>
      <c r="D5" s="231"/>
      <c r="E5" s="230" t="s">
        <v>97</v>
      </c>
      <c r="F5" s="231"/>
      <c r="G5" s="230" t="s">
        <v>98</v>
      </c>
      <c r="H5" s="231"/>
      <c r="I5" s="230" t="s">
        <v>238</v>
      </c>
      <c r="J5" s="231"/>
      <c r="K5" s="230" t="s">
        <v>239</v>
      </c>
      <c r="L5" s="231"/>
      <c r="M5" s="230" t="s">
        <v>99</v>
      </c>
      <c r="N5" s="231"/>
      <c r="O5" s="230" t="s">
        <v>103</v>
      </c>
      <c r="P5" s="231"/>
      <c r="Q5" s="230" t="s">
        <v>104</v>
      </c>
      <c r="R5" s="231"/>
      <c r="S5" s="230" t="s">
        <v>101</v>
      </c>
      <c r="T5" s="231"/>
      <c r="U5" s="230" t="s">
        <v>102</v>
      </c>
      <c r="V5" s="231"/>
      <c r="W5" s="230" t="s">
        <v>36</v>
      </c>
      <c r="X5" s="231"/>
      <c r="Y5" s="230" t="s">
        <v>93</v>
      </c>
      <c r="Z5" s="231"/>
      <c r="AA5" s="230" t="s">
        <v>195</v>
      </c>
      <c r="AB5" s="231"/>
      <c r="AC5" s="230" t="s">
        <v>205</v>
      </c>
      <c r="AD5" s="231"/>
      <c r="AE5" s="230" t="s">
        <v>17</v>
      </c>
      <c r="AF5" s="231"/>
      <c r="AG5" s="230" t="s">
        <v>105</v>
      </c>
      <c r="AH5" s="231"/>
      <c r="AI5" s="230" t="s">
        <v>197</v>
      </c>
      <c r="AJ5" s="231"/>
      <c r="AK5" s="230" t="s">
        <v>164</v>
      </c>
      <c r="AL5" s="231"/>
      <c r="AM5" s="230" t="s">
        <v>198</v>
      </c>
      <c r="AN5" s="231"/>
      <c r="AO5" s="230" t="s">
        <v>199</v>
      </c>
      <c r="AP5" s="231"/>
      <c r="AQ5" s="230" t="s">
        <v>240</v>
      </c>
      <c r="AR5" s="231"/>
      <c r="AS5" s="230" t="s">
        <v>241</v>
      </c>
      <c r="AT5" s="231"/>
      <c r="AU5" s="230" t="s">
        <v>302</v>
      </c>
      <c r="AV5" s="231"/>
      <c r="AW5" s="230" t="s">
        <v>108</v>
      </c>
      <c r="AX5" s="231"/>
      <c r="AY5" s="230" t="s">
        <v>94</v>
      </c>
      <c r="AZ5" s="231"/>
      <c r="BA5" s="230" t="s">
        <v>248</v>
      </c>
      <c r="BB5" s="231"/>
      <c r="BC5" s="230" t="s">
        <v>202</v>
      </c>
      <c r="BD5" s="231"/>
      <c r="BE5" s="230" t="s">
        <v>6</v>
      </c>
      <c r="BF5" s="231"/>
      <c r="BG5" s="230" t="s">
        <v>8</v>
      </c>
      <c r="BH5" s="231"/>
      <c r="BI5" s="230" t="s">
        <v>7</v>
      </c>
      <c r="BJ5" s="231"/>
      <c r="BK5" s="230" t="s">
        <v>109</v>
      </c>
      <c r="BL5" s="231"/>
      <c r="BM5" s="230" t="s">
        <v>203</v>
      </c>
      <c r="BN5" s="231"/>
      <c r="BO5" s="230" t="s">
        <v>88</v>
      </c>
      <c r="BP5" s="231"/>
      <c r="BQ5" s="230" t="s">
        <v>253</v>
      </c>
      <c r="BR5" s="231"/>
      <c r="BS5" s="230" t="s">
        <v>73</v>
      </c>
      <c r="BT5" s="231"/>
      <c r="BU5" s="230" t="s">
        <v>146</v>
      </c>
      <c r="BV5" s="231"/>
      <c r="BW5" s="230" t="s">
        <v>115</v>
      </c>
      <c r="BX5" s="231"/>
      <c r="BY5" s="230" t="s">
        <v>143</v>
      </c>
      <c r="BZ5" s="231"/>
      <c r="CA5" s="230" t="s">
        <v>140</v>
      </c>
      <c r="CB5" s="231"/>
      <c r="CC5" s="230" t="s">
        <v>139</v>
      </c>
      <c r="CD5" s="231"/>
      <c r="CE5" s="230" t="s">
        <v>141</v>
      </c>
      <c r="CF5" s="231"/>
      <c r="CG5" s="230" t="s">
        <v>142</v>
      </c>
      <c r="CH5" s="231"/>
      <c r="CI5" s="230" t="s">
        <v>144</v>
      </c>
      <c r="CJ5" s="231"/>
      <c r="CK5" s="230" t="s">
        <v>129</v>
      </c>
      <c r="CL5" s="231"/>
      <c r="CM5" s="230" t="s">
        <v>150</v>
      </c>
      <c r="CN5" s="231"/>
      <c r="CO5" s="230" t="s">
        <v>148</v>
      </c>
      <c r="CP5" s="231"/>
      <c r="CQ5" s="230" t="s">
        <v>56</v>
      </c>
      <c r="CR5" s="231"/>
      <c r="CS5" s="230" t="s">
        <v>147</v>
      </c>
      <c r="CT5" s="231"/>
      <c r="CU5" s="230" t="s">
        <v>165</v>
      </c>
      <c r="CV5" s="231"/>
      <c r="CW5" s="230" t="s">
        <v>152</v>
      </c>
      <c r="CX5" s="231"/>
      <c r="CY5" s="230" t="s">
        <v>125</v>
      </c>
      <c r="CZ5" s="231"/>
      <c r="DA5" s="230" t="s">
        <v>151</v>
      </c>
      <c r="DB5" s="231"/>
      <c r="DC5" s="230" t="s">
        <v>145</v>
      </c>
      <c r="DD5" s="231"/>
      <c r="DE5" s="230" t="s">
        <v>80</v>
      </c>
      <c r="DF5" s="231"/>
      <c r="DG5" s="230" t="s">
        <v>149</v>
      </c>
      <c r="DH5" s="231"/>
      <c r="DI5" s="230" t="s">
        <v>74</v>
      </c>
      <c r="DJ5" s="231"/>
      <c r="DK5" s="230" t="s">
        <v>90</v>
      </c>
      <c r="DL5" s="231"/>
      <c r="DM5" s="230" t="s">
        <v>114</v>
      </c>
      <c r="DN5" s="231"/>
      <c r="DO5" s="230" t="s">
        <v>153</v>
      </c>
      <c r="DP5" s="231"/>
      <c r="DQ5" s="230" t="s">
        <v>18</v>
      </c>
      <c r="DR5" s="231"/>
      <c r="DS5" s="230" t="s">
        <v>40</v>
      </c>
      <c r="DT5" s="231"/>
      <c r="DU5" s="256" t="s">
        <v>162</v>
      </c>
      <c r="DV5" s="257"/>
      <c r="DW5" s="19"/>
    </row>
    <row r="6" spans="1:131" s="1" customFormat="1" ht="15.75" customHeight="1" x14ac:dyDescent="0.2">
      <c r="A6" s="17"/>
      <c r="B6" s="18" t="s">
        <v>11</v>
      </c>
      <c r="C6" s="230" t="s">
        <v>2</v>
      </c>
      <c r="D6" s="231"/>
      <c r="E6" s="230" t="s">
        <v>70</v>
      </c>
      <c r="F6" s="231"/>
      <c r="G6" s="230" t="s">
        <v>70</v>
      </c>
      <c r="H6" s="231"/>
      <c r="I6" s="230" t="s">
        <v>163</v>
      </c>
      <c r="J6" s="231"/>
      <c r="K6" s="230" t="s">
        <v>163</v>
      </c>
      <c r="L6" s="231"/>
      <c r="M6" s="230" t="s">
        <v>163</v>
      </c>
      <c r="N6" s="231"/>
      <c r="O6" s="230" t="s">
        <v>3</v>
      </c>
      <c r="P6" s="231"/>
      <c r="Q6" s="230" t="s">
        <v>3</v>
      </c>
      <c r="R6" s="231"/>
      <c r="S6" s="230" t="s">
        <v>138</v>
      </c>
      <c r="T6" s="231" t="s">
        <v>39</v>
      </c>
      <c r="U6" s="230" t="s">
        <v>138</v>
      </c>
      <c r="V6" s="231" t="s">
        <v>39</v>
      </c>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3</v>
      </c>
      <c r="AR6" s="231"/>
      <c r="AS6" s="230" t="s">
        <v>9</v>
      </c>
      <c r="AT6" s="231"/>
      <c r="AU6" s="230" t="s">
        <v>60</v>
      </c>
      <c r="AV6" s="231"/>
      <c r="AW6" s="230" t="s">
        <v>3</v>
      </c>
      <c r="AX6" s="231"/>
      <c r="AY6" s="230" t="s">
        <v>3</v>
      </c>
      <c r="AZ6" s="231"/>
      <c r="BA6" s="230" t="s">
        <v>3</v>
      </c>
      <c r="BB6" s="231"/>
      <c r="BC6" s="230" t="s">
        <v>3</v>
      </c>
      <c r="BD6" s="231"/>
      <c r="BE6" s="230" t="s">
        <v>3</v>
      </c>
      <c r="BF6" s="231"/>
      <c r="BG6" s="230" t="s">
        <v>3</v>
      </c>
      <c r="BH6" s="231"/>
      <c r="BI6" s="230" t="s">
        <v>3</v>
      </c>
      <c r="BJ6" s="231"/>
      <c r="BK6" s="230" t="s">
        <v>89</v>
      </c>
      <c r="BL6" s="231"/>
      <c r="BM6" s="230" t="s">
        <v>89</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t="s">
        <v>3</v>
      </c>
      <c r="DP6" s="231"/>
      <c r="DQ6" s="230"/>
      <c r="DR6" s="231"/>
      <c r="DS6" s="230"/>
      <c r="DT6" s="231"/>
      <c r="DU6" s="129"/>
      <c r="DV6" s="130"/>
      <c r="DW6" s="19"/>
    </row>
    <row r="7" spans="1:131" s="1" customFormat="1" ht="27.7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v>10</v>
      </c>
      <c r="Y7" s="254">
        <v>10</v>
      </c>
      <c r="Z7" s="255">
        <v>10</v>
      </c>
      <c r="AA7" s="254">
        <v>70</v>
      </c>
      <c r="AB7" s="255">
        <v>100</v>
      </c>
      <c r="AC7" s="254"/>
      <c r="AD7" s="255"/>
      <c r="AE7" s="254">
        <v>10</v>
      </c>
      <c r="AF7" s="255">
        <v>25</v>
      </c>
      <c r="AG7" s="254">
        <v>1.5</v>
      </c>
      <c r="AH7" s="255">
        <v>20</v>
      </c>
      <c r="AI7" s="254">
        <v>1.5</v>
      </c>
      <c r="AJ7" s="255">
        <v>20</v>
      </c>
      <c r="AK7" s="254"/>
      <c r="AL7" s="255"/>
      <c r="AM7" s="254"/>
      <c r="AN7" s="255"/>
      <c r="AO7" s="254"/>
      <c r="AP7" s="255"/>
      <c r="AQ7" s="254">
        <v>1</v>
      </c>
      <c r="AR7" s="255">
        <v>5</v>
      </c>
      <c r="AS7" s="254">
        <v>200</v>
      </c>
      <c r="AT7" s="255">
        <v>10</v>
      </c>
      <c r="AU7" s="254">
        <v>0.05</v>
      </c>
      <c r="AV7" s="255"/>
      <c r="AW7" s="254">
        <v>0.05</v>
      </c>
      <c r="AX7" s="255"/>
      <c r="AY7" s="254">
        <v>1</v>
      </c>
      <c r="AZ7" s="255"/>
      <c r="BA7" s="254">
        <v>0.5</v>
      </c>
      <c r="BB7" s="255">
        <v>2</v>
      </c>
      <c r="BC7" s="254"/>
      <c r="BD7" s="255">
        <v>2</v>
      </c>
      <c r="BE7" s="254"/>
      <c r="BF7" s="255"/>
      <c r="BG7" s="254">
        <v>5.0000000000000001E-3</v>
      </c>
      <c r="BH7" s="255"/>
      <c r="BI7" s="254"/>
      <c r="BJ7" s="255"/>
      <c r="BK7" s="254"/>
      <c r="BL7" s="255">
        <v>1.4</v>
      </c>
      <c r="BM7" s="254"/>
      <c r="BN7" s="255">
        <v>1.4</v>
      </c>
      <c r="BO7" s="254">
        <v>400</v>
      </c>
      <c r="BP7" s="255">
        <v>250</v>
      </c>
      <c r="BQ7" s="254">
        <v>200</v>
      </c>
      <c r="BR7" s="255">
        <v>150</v>
      </c>
      <c r="BS7" s="254"/>
      <c r="BT7" s="255">
        <v>0.4</v>
      </c>
      <c r="BU7" s="254">
        <v>0.01</v>
      </c>
      <c r="BV7" s="255">
        <v>0.1</v>
      </c>
      <c r="BW7" s="254">
        <v>5.0000000000000001E-3</v>
      </c>
      <c r="BX7" s="255">
        <v>0.01</v>
      </c>
      <c r="BY7" s="254">
        <v>0.02</v>
      </c>
      <c r="BZ7" s="255">
        <v>0.2</v>
      </c>
      <c r="CA7" s="254">
        <v>0.05</v>
      </c>
      <c r="CB7" s="255">
        <v>0.2</v>
      </c>
      <c r="CC7" s="254">
        <v>8.0000000000000002E-3</v>
      </c>
      <c r="CD7" s="255">
        <v>0.1</v>
      </c>
      <c r="CE7" s="254">
        <v>0.2</v>
      </c>
      <c r="CF7" s="255">
        <v>2</v>
      </c>
      <c r="CG7" s="254">
        <v>5.0000000000000001E-4</v>
      </c>
      <c r="CH7" s="255">
        <v>2E-3</v>
      </c>
      <c r="CI7" s="254">
        <v>0.05</v>
      </c>
      <c r="CJ7" s="255">
        <v>0.1</v>
      </c>
      <c r="CK7" s="254"/>
      <c r="CL7" s="255">
        <v>0.02</v>
      </c>
      <c r="CM7" s="254"/>
      <c r="CN7" s="255">
        <v>2</v>
      </c>
      <c r="CO7" s="254"/>
      <c r="CP7" s="255">
        <v>0.2</v>
      </c>
      <c r="CQ7" s="254"/>
      <c r="CR7" s="255">
        <v>5</v>
      </c>
      <c r="CS7" s="254"/>
      <c r="CT7" s="255">
        <v>0.01</v>
      </c>
      <c r="CU7" s="254"/>
      <c r="CV7" s="255">
        <v>0.1</v>
      </c>
      <c r="CW7" s="254"/>
      <c r="CX7" s="255">
        <v>0.1</v>
      </c>
      <c r="CY7" s="254"/>
      <c r="CZ7" s="255">
        <v>0.05</v>
      </c>
      <c r="DA7" s="254"/>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1" s="1" customFormat="1" ht="28.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100</v>
      </c>
      <c r="AB8" s="255"/>
      <c r="AC8" s="254"/>
      <c r="AD8" s="255"/>
      <c r="AE8" s="254">
        <v>15</v>
      </c>
      <c r="AF8" s="255"/>
      <c r="AG8" s="254">
        <v>2.5</v>
      </c>
      <c r="AH8" s="255"/>
      <c r="AI8" s="254">
        <v>2.5</v>
      </c>
      <c r="AJ8" s="255"/>
      <c r="AK8" s="254"/>
      <c r="AL8" s="255"/>
      <c r="AM8" s="254"/>
      <c r="AN8" s="255"/>
      <c r="AO8" s="254"/>
      <c r="AP8" s="255"/>
      <c r="AQ8" s="254">
        <v>2</v>
      </c>
      <c r="AR8" s="255"/>
      <c r="AS8" s="254">
        <v>800</v>
      </c>
      <c r="AT8" s="255"/>
      <c r="AU8" s="254">
        <v>0.1</v>
      </c>
      <c r="AV8" s="255"/>
      <c r="AW8" s="254">
        <v>0.1</v>
      </c>
      <c r="AX8" s="255"/>
      <c r="AY8" s="254">
        <v>1.5</v>
      </c>
      <c r="AZ8" s="255"/>
      <c r="BA8" s="254">
        <v>1</v>
      </c>
      <c r="BB8" s="255"/>
      <c r="BC8" s="254"/>
      <c r="BD8" s="255"/>
      <c r="BE8" s="254"/>
      <c r="BF8" s="255"/>
      <c r="BG8" s="254">
        <v>0.01</v>
      </c>
      <c r="BH8" s="255"/>
      <c r="BI8" s="254"/>
      <c r="BJ8" s="255"/>
      <c r="BK8" s="254"/>
      <c r="BL8" s="255"/>
      <c r="BM8" s="254"/>
      <c r="BN8" s="255"/>
      <c r="BO8" s="254">
        <v>480</v>
      </c>
      <c r="BP8" s="255"/>
      <c r="BQ8" s="254">
        <v>240</v>
      </c>
      <c r="BR8" s="255"/>
      <c r="BS8" s="254"/>
      <c r="BT8" s="255"/>
      <c r="BU8" s="254">
        <v>0.05</v>
      </c>
      <c r="BV8" s="255"/>
      <c r="BW8" s="254">
        <v>2.5000000000000001E-2</v>
      </c>
      <c r="BX8" s="255"/>
      <c r="BY8" s="254">
        <v>0.1</v>
      </c>
      <c r="BZ8" s="255"/>
      <c r="CA8" s="254">
        <v>0.25</v>
      </c>
      <c r="CB8" s="255"/>
      <c r="CC8" s="254">
        <v>0.04</v>
      </c>
      <c r="CD8" s="255"/>
      <c r="CE8" s="254">
        <v>1</v>
      </c>
      <c r="CF8" s="255"/>
      <c r="CG8" s="254">
        <v>2.5000000000000001E-3</v>
      </c>
      <c r="CH8" s="255"/>
      <c r="CI8" s="254">
        <v>0.25</v>
      </c>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1" s="1" customFormat="1" ht="28.5" customHeight="1" x14ac:dyDescent="0.2">
      <c r="A9" s="17"/>
      <c r="B9" s="21" t="s">
        <v>136</v>
      </c>
      <c r="C9" s="254"/>
      <c r="D9" s="255"/>
      <c r="E9" s="254"/>
      <c r="F9" s="255"/>
      <c r="G9" s="254"/>
      <c r="H9" s="255"/>
      <c r="I9" s="283">
        <v>7</v>
      </c>
      <c r="J9" s="284"/>
      <c r="K9" s="283">
        <v>7</v>
      </c>
      <c r="L9" s="284"/>
      <c r="M9" s="283">
        <v>7</v>
      </c>
      <c r="N9" s="284"/>
      <c r="O9" s="254">
        <v>3</v>
      </c>
      <c r="P9" s="255"/>
      <c r="Q9" s="254">
        <v>3</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1" s="1" customFormat="1" ht="18.75" customHeight="1" x14ac:dyDescent="0.2">
      <c r="A10" s="17"/>
      <c r="B10" s="18" t="s">
        <v>71</v>
      </c>
      <c r="C10" s="230" t="s">
        <v>82</v>
      </c>
      <c r="D10" s="260"/>
      <c r="E10" s="230" t="s">
        <v>82</v>
      </c>
      <c r="F10" s="231"/>
      <c r="G10" s="230" t="s">
        <v>75</v>
      </c>
      <c r="H10" s="231"/>
      <c r="I10" s="230" t="s">
        <v>245</v>
      </c>
      <c r="J10" s="231"/>
      <c r="K10" s="230" t="s">
        <v>250</v>
      </c>
      <c r="L10" s="231"/>
      <c r="M10" s="230" t="s">
        <v>75</v>
      </c>
      <c r="N10" s="231"/>
      <c r="O10" s="230" t="s">
        <v>220</v>
      </c>
      <c r="P10" s="231"/>
      <c r="Q10" s="230" t="s">
        <v>75</v>
      </c>
      <c r="R10" s="231"/>
      <c r="S10" s="230" t="s">
        <v>220</v>
      </c>
      <c r="T10" s="231"/>
      <c r="U10" s="230" t="s">
        <v>75</v>
      </c>
      <c r="V10" s="231"/>
      <c r="W10" s="230" t="s">
        <v>86</v>
      </c>
      <c r="X10" s="231"/>
      <c r="Y10" s="230" t="s">
        <v>85</v>
      </c>
      <c r="Z10" s="231"/>
      <c r="AA10" s="230" t="s">
        <v>86</v>
      </c>
      <c r="AB10" s="231"/>
      <c r="AC10" s="230" t="s">
        <v>85</v>
      </c>
      <c r="AD10" s="231"/>
      <c r="AE10" s="230" t="s">
        <v>192</v>
      </c>
      <c r="AF10" s="231"/>
      <c r="AG10" s="230" t="s">
        <v>220</v>
      </c>
      <c r="AH10" s="231"/>
      <c r="AI10" s="230" t="s">
        <v>86</v>
      </c>
      <c r="AJ10" s="231"/>
      <c r="AK10" s="230" t="s">
        <v>85</v>
      </c>
      <c r="AL10" s="231"/>
      <c r="AM10" s="230" t="s">
        <v>86</v>
      </c>
      <c r="AN10" s="231"/>
      <c r="AO10" s="230" t="s">
        <v>86</v>
      </c>
      <c r="AP10" s="231"/>
      <c r="AQ10" s="230" t="s">
        <v>85</v>
      </c>
      <c r="AR10" s="231"/>
      <c r="AS10" s="230" t="s">
        <v>76</v>
      </c>
      <c r="AT10" s="231"/>
      <c r="AU10" s="230" t="s">
        <v>220</v>
      </c>
      <c r="AV10" s="231"/>
      <c r="AW10" s="230" t="s">
        <v>75</v>
      </c>
      <c r="AX10" s="231"/>
      <c r="AY10" s="230" t="s">
        <v>75</v>
      </c>
      <c r="AZ10" s="231"/>
      <c r="BA10" s="230" t="s">
        <v>85</v>
      </c>
      <c r="BB10" s="231"/>
      <c r="BC10" s="230" t="s">
        <v>86</v>
      </c>
      <c r="BD10" s="231"/>
      <c r="BE10" s="230" t="s">
        <v>76</v>
      </c>
      <c r="BF10" s="231"/>
      <c r="BG10" s="230" t="s">
        <v>76</v>
      </c>
      <c r="BH10" s="231"/>
      <c r="BI10" s="230" t="s">
        <v>76</v>
      </c>
      <c r="BJ10" s="231"/>
      <c r="BK10" s="230" t="s">
        <v>220</v>
      </c>
      <c r="BL10" s="231"/>
      <c r="BM10" s="230" t="s">
        <v>86</v>
      </c>
      <c r="BN10" s="231"/>
      <c r="BO10" s="230" t="s">
        <v>85</v>
      </c>
      <c r="BP10" s="231"/>
      <c r="BQ10" s="230" t="s">
        <v>85</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86</v>
      </c>
      <c r="DP10" s="231"/>
      <c r="DQ10" s="230" t="s">
        <v>76</v>
      </c>
      <c r="DR10" s="231"/>
      <c r="DS10" s="230" t="s">
        <v>85</v>
      </c>
      <c r="DT10" s="231"/>
      <c r="DU10" s="135"/>
      <c r="DV10" s="136"/>
      <c r="DW10" s="19"/>
    </row>
    <row r="11" spans="1:131" s="1" customFormat="1" ht="16.5" customHeight="1" x14ac:dyDescent="0.2">
      <c r="A11" s="17"/>
      <c r="B11" s="18" t="s">
        <v>12</v>
      </c>
      <c r="C11" s="230" t="s">
        <v>210</v>
      </c>
      <c r="D11" s="260"/>
      <c r="E11" s="230" t="s">
        <v>216</v>
      </c>
      <c r="F11" s="231"/>
      <c r="G11" s="230" t="s">
        <v>214</v>
      </c>
      <c r="H11" s="231"/>
      <c r="I11" s="230" t="s">
        <v>210</v>
      </c>
      <c r="J11" s="231"/>
      <c r="K11" s="230" t="s">
        <v>210</v>
      </c>
      <c r="L11" s="231"/>
      <c r="M11" s="230"/>
      <c r="N11" s="231"/>
      <c r="O11" s="230" t="s">
        <v>210</v>
      </c>
      <c r="P11" s="231"/>
      <c r="Q11" s="230"/>
      <c r="R11" s="231"/>
      <c r="S11" s="230" t="s">
        <v>210</v>
      </c>
      <c r="T11" s="231"/>
      <c r="U11" s="230"/>
      <c r="V11" s="231"/>
      <c r="W11" s="230" t="s">
        <v>211</v>
      </c>
      <c r="X11" s="231"/>
      <c r="Y11" s="230" t="s">
        <v>211</v>
      </c>
      <c r="Z11" s="231"/>
      <c r="AA11" s="230" t="s">
        <v>211</v>
      </c>
      <c r="AB11" s="231"/>
      <c r="AC11" s="230" t="s">
        <v>215</v>
      </c>
      <c r="AD11" s="231"/>
      <c r="AE11" s="230" t="s">
        <v>214</v>
      </c>
      <c r="AF11" s="231"/>
      <c r="AG11" s="230" t="s">
        <v>210</v>
      </c>
      <c r="AH11" s="231"/>
      <c r="AI11" s="230"/>
      <c r="AJ11" s="231"/>
      <c r="AK11" s="230" t="s">
        <v>214</v>
      </c>
      <c r="AL11" s="231"/>
      <c r="AM11" s="230" t="s">
        <v>214</v>
      </c>
      <c r="AN11" s="231"/>
      <c r="AO11" s="230" t="s">
        <v>214</v>
      </c>
      <c r="AP11" s="231"/>
      <c r="AQ11" s="230" t="s">
        <v>214</v>
      </c>
      <c r="AR11" s="231"/>
      <c r="AS11" s="230" t="s">
        <v>214</v>
      </c>
      <c r="AT11" s="231"/>
      <c r="AU11" s="230" t="s">
        <v>210</v>
      </c>
      <c r="AV11" s="231"/>
      <c r="AW11" s="230"/>
      <c r="AX11" s="231"/>
      <c r="AY11" s="230" t="s">
        <v>213</v>
      </c>
      <c r="AZ11" s="231"/>
      <c r="BA11" s="230" t="s">
        <v>213</v>
      </c>
      <c r="BB11" s="231"/>
      <c r="BC11" s="230"/>
      <c r="BD11" s="231"/>
      <c r="BE11" s="230" t="s">
        <v>204</v>
      </c>
      <c r="BF11" s="231"/>
      <c r="BG11" s="230" t="s">
        <v>204</v>
      </c>
      <c r="BH11" s="231"/>
      <c r="BI11" s="230"/>
      <c r="BJ11" s="231"/>
      <c r="BK11" s="230" t="s">
        <v>210</v>
      </c>
      <c r="BL11" s="231"/>
      <c r="BM11" s="230"/>
      <c r="BN11" s="231"/>
      <c r="BO11" s="230" t="s">
        <v>213</v>
      </c>
      <c r="BP11" s="231"/>
      <c r="BQ11" s="230" t="s">
        <v>213</v>
      </c>
      <c r="BR11" s="231"/>
      <c r="BS11" s="230" t="s">
        <v>213</v>
      </c>
      <c r="BT11" s="231"/>
      <c r="BU11" s="230" t="s">
        <v>213</v>
      </c>
      <c r="BV11" s="231"/>
      <c r="BW11" s="230" t="s">
        <v>213</v>
      </c>
      <c r="BX11" s="231"/>
      <c r="BY11" s="230" t="s">
        <v>213</v>
      </c>
      <c r="BZ11" s="231"/>
      <c r="CA11" s="230" t="s">
        <v>213</v>
      </c>
      <c r="CB11" s="231"/>
      <c r="CC11" s="230" t="s">
        <v>213</v>
      </c>
      <c r="CD11" s="231"/>
      <c r="CE11" s="230" t="s">
        <v>213</v>
      </c>
      <c r="CF11" s="231"/>
      <c r="CG11" s="230" t="s">
        <v>213</v>
      </c>
      <c r="CH11" s="231"/>
      <c r="CI11" s="230" t="s">
        <v>213</v>
      </c>
      <c r="CJ11" s="231"/>
      <c r="CK11" s="230" t="s">
        <v>213</v>
      </c>
      <c r="CL11" s="231"/>
      <c r="CM11" s="230" t="s">
        <v>213</v>
      </c>
      <c r="CN11" s="231"/>
      <c r="CO11" s="230" t="s">
        <v>213</v>
      </c>
      <c r="CP11" s="231"/>
      <c r="CQ11" s="230" t="s">
        <v>213</v>
      </c>
      <c r="CR11" s="231"/>
      <c r="CS11" s="230" t="s">
        <v>213</v>
      </c>
      <c r="CT11" s="231"/>
      <c r="CU11" s="230" t="s">
        <v>213</v>
      </c>
      <c r="CV11" s="231"/>
      <c r="CW11" s="230" t="s">
        <v>213</v>
      </c>
      <c r="CX11" s="231"/>
      <c r="CY11" s="230" t="s">
        <v>213</v>
      </c>
      <c r="CZ11" s="231"/>
      <c r="DA11" s="230" t="s">
        <v>213</v>
      </c>
      <c r="DB11" s="231"/>
      <c r="DC11" s="230" t="s">
        <v>213</v>
      </c>
      <c r="DD11" s="231"/>
      <c r="DE11" s="230" t="s">
        <v>213</v>
      </c>
      <c r="DF11" s="231"/>
      <c r="DG11" s="230" t="s">
        <v>213</v>
      </c>
      <c r="DH11" s="231"/>
      <c r="DI11" s="230" t="s">
        <v>213</v>
      </c>
      <c r="DJ11" s="231"/>
      <c r="DK11" s="230" t="s">
        <v>213</v>
      </c>
      <c r="DL11" s="231"/>
      <c r="DM11" s="230" t="s">
        <v>213</v>
      </c>
      <c r="DN11" s="231"/>
      <c r="DO11" s="230" t="s">
        <v>213</v>
      </c>
      <c r="DP11" s="231"/>
      <c r="DQ11" s="230"/>
      <c r="DR11" s="231"/>
      <c r="DS11" s="230"/>
      <c r="DT11" s="231"/>
      <c r="DU11" s="135"/>
      <c r="DV11" s="136"/>
      <c r="DW11" s="19"/>
    </row>
    <row r="12" spans="1:131" ht="25.5" customHeight="1" x14ac:dyDescent="0.2">
      <c r="A12" s="113"/>
      <c r="B12" s="18" t="s">
        <v>13</v>
      </c>
      <c r="C12" s="230">
        <v>30</v>
      </c>
      <c r="D12" s="261"/>
      <c r="E12" s="230">
        <v>30</v>
      </c>
      <c r="F12" s="231"/>
      <c r="G12" s="230">
        <v>4</v>
      </c>
      <c r="H12" s="261"/>
      <c r="I12" s="230">
        <v>30</v>
      </c>
      <c r="J12" s="231"/>
      <c r="K12" s="230">
        <v>30</v>
      </c>
      <c r="L12" s="231"/>
      <c r="M12" s="230"/>
      <c r="N12" s="261"/>
      <c r="O12" s="230">
        <v>30</v>
      </c>
      <c r="P12" s="231"/>
      <c r="Q12" s="230"/>
      <c r="R12" s="261"/>
      <c r="S12" s="230">
        <v>30</v>
      </c>
      <c r="T12" s="231"/>
      <c r="U12" s="230"/>
      <c r="V12" s="261"/>
      <c r="W12" s="230">
        <v>8</v>
      </c>
      <c r="X12" s="261"/>
      <c r="Y12" s="230">
        <v>8</v>
      </c>
      <c r="Z12" s="261"/>
      <c r="AA12" s="230">
        <v>8</v>
      </c>
      <c r="AB12" s="261"/>
      <c r="AC12" s="230"/>
      <c r="AD12" s="231"/>
      <c r="AE12" s="230">
        <v>4</v>
      </c>
      <c r="AF12" s="231"/>
      <c r="AG12" s="230">
        <v>30</v>
      </c>
      <c r="AH12" s="231"/>
      <c r="AI12" s="230"/>
      <c r="AJ12" s="231"/>
      <c r="AK12" s="230">
        <v>4</v>
      </c>
      <c r="AL12" s="231"/>
      <c r="AM12" s="230">
        <v>4</v>
      </c>
      <c r="AN12" s="231"/>
      <c r="AO12" s="230">
        <v>4</v>
      </c>
      <c r="AP12" s="231"/>
      <c r="AQ12" s="230">
        <v>4</v>
      </c>
      <c r="AR12" s="231"/>
      <c r="AS12" s="230">
        <v>4</v>
      </c>
      <c r="AT12" s="231"/>
      <c r="AU12" s="230">
        <v>30</v>
      </c>
      <c r="AV12" s="231"/>
      <c r="AW12" s="230"/>
      <c r="AX12" s="231"/>
      <c r="AY12" s="230">
        <v>1</v>
      </c>
      <c r="AZ12" s="231"/>
      <c r="BA12" s="230">
        <v>1</v>
      </c>
      <c r="BB12" s="231"/>
      <c r="BC12" s="230"/>
      <c r="BD12" s="231"/>
      <c r="BE12" s="230"/>
      <c r="BF12" s="231"/>
      <c r="BG12" s="230"/>
      <c r="BH12" s="231"/>
      <c r="BI12" s="230"/>
      <c r="BJ12" s="231"/>
      <c r="BK12" s="230">
        <v>30</v>
      </c>
      <c r="BL12" s="231"/>
      <c r="BM12" s="230"/>
      <c r="BN12" s="231"/>
      <c r="BO12" s="230">
        <v>1</v>
      </c>
      <c r="BP12" s="231"/>
      <c r="BQ12" s="230">
        <v>1</v>
      </c>
      <c r="BR12" s="231"/>
      <c r="BS12" s="230">
        <v>1</v>
      </c>
      <c r="BT12" s="231"/>
      <c r="BU12" s="230">
        <v>1</v>
      </c>
      <c r="BV12" s="231"/>
      <c r="BW12" s="230">
        <v>1</v>
      </c>
      <c r="BX12" s="231"/>
      <c r="BY12" s="230">
        <v>1</v>
      </c>
      <c r="BZ12" s="231"/>
      <c r="CA12" s="230">
        <v>1</v>
      </c>
      <c r="CB12" s="231"/>
      <c r="CC12" s="230">
        <v>1</v>
      </c>
      <c r="CD12" s="231"/>
      <c r="CE12" s="230">
        <v>1</v>
      </c>
      <c r="CF12" s="231"/>
      <c r="CG12" s="230">
        <v>1</v>
      </c>
      <c r="CH12" s="231"/>
      <c r="CI12" s="230">
        <v>1</v>
      </c>
      <c r="CJ12" s="231"/>
      <c r="CK12" s="230">
        <v>1</v>
      </c>
      <c r="CL12" s="231"/>
      <c r="CM12" s="230">
        <v>1</v>
      </c>
      <c r="CN12" s="231"/>
      <c r="CO12" s="230">
        <v>1</v>
      </c>
      <c r="CP12" s="231"/>
      <c r="CQ12" s="230">
        <v>1</v>
      </c>
      <c r="CR12" s="231"/>
      <c r="CS12" s="230">
        <v>1</v>
      </c>
      <c r="CT12" s="231"/>
      <c r="CU12" s="230">
        <v>1</v>
      </c>
      <c r="CV12" s="231"/>
      <c r="CW12" s="230">
        <v>1</v>
      </c>
      <c r="CX12" s="231"/>
      <c r="CY12" s="230">
        <v>1</v>
      </c>
      <c r="CZ12" s="231"/>
      <c r="DA12" s="230">
        <v>1</v>
      </c>
      <c r="DB12" s="231"/>
      <c r="DC12" s="230">
        <v>1</v>
      </c>
      <c r="DD12" s="231"/>
      <c r="DE12" s="230">
        <v>1</v>
      </c>
      <c r="DF12" s="231"/>
      <c r="DG12" s="230">
        <v>1</v>
      </c>
      <c r="DH12" s="231"/>
      <c r="DI12" s="230">
        <v>1</v>
      </c>
      <c r="DJ12" s="231"/>
      <c r="DK12" s="230">
        <v>1</v>
      </c>
      <c r="DL12" s="231"/>
      <c r="DM12" s="230">
        <v>1</v>
      </c>
      <c r="DN12" s="231"/>
      <c r="DO12" s="230">
        <v>1</v>
      </c>
      <c r="DP12" s="231"/>
      <c r="DQ12" s="230"/>
      <c r="DR12" s="231"/>
      <c r="DS12" s="230"/>
      <c r="DT12" s="231"/>
      <c r="DU12" s="264"/>
      <c r="DV12" s="265"/>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31029</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31029</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31029</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31029</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31029</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31029</v>
      </c>
      <c r="D19" s="62"/>
      <c r="E19" s="62"/>
      <c r="F19" s="62"/>
      <c r="G19" s="62"/>
      <c r="H19" s="62"/>
      <c r="I19" s="62"/>
      <c r="J19" s="62"/>
      <c r="K19" s="62"/>
      <c r="L19" s="62"/>
      <c r="M19" s="62">
        <v>7.7</v>
      </c>
      <c r="N19" s="62" t="s">
        <v>167</v>
      </c>
      <c r="O19" s="62"/>
      <c r="P19" s="62"/>
      <c r="Q19" s="62"/>
      <c r="R19" s="62"/>
      <c r="S19" s="62"/>
      <c r="T19" s="62"/>
      <c r="U19" s="62">
        <v>0.85</v>
      </c>
      <c r="V19" s="62" t="s">
        <v>167</v>
      </c>
      <c r="W19" s="62">
        <v>1.1000000000000001</v>
      </c>
      <c r="X19" s="62" t="s">
        <v>167</v>
      </c>
      <c r="Y19" s="62">
        <v>3</v>
      </c>
      <c r="Z19" s="62" t="s">
        <v>167</v>
      </c>
      <c r="AA19" s="62"/>
      <c r="AB19" s="62"/>
      <c r="AC19" s="62"/>
      <c r="AD19" s="62"/>
      <c r="AE19" s="62"/>
      <c r="AF19" s="62"/>
      <c r="AG19" s="62"/>
      <c r="AH19" s="62"/>
      <c r="AI19" s="62"/>
      <c r="AJ19" s="62"/>
      <c r="AK19" s="62"/>
      <c r="AL19" s="62"/>
      <c r="AM19" s="62"/>
      <c r="AN19" s="62"/>
      <c r="AO19" s="62">
        <v>6.5</v>
      </c>
      <c r="AP19" s="62" t="s">
        <v>167</v>
      </c>
      <c r="AQ19" s="62">
        <v>1</v>
      </c>
      <c r="AR19" s="62" t="s">
        <v>167</v>
      </c>
      <c r="AS19" s="62"/>
      <c r="AT19" s="62"/>
      <c r="AU19" s="62">
        <v>64.3</v>
      </c>
      <c r="AV19" s="62" t="s">
        <v>167</v>
      </c>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31029</v>
      </c>
      <c r="D20" s="62"/>
      <c r="E20" s="62"/>
      <c r="F20" s="62"/>
      <c r="G20" s="62"/>
      <c r="H20" s="62"/>
      <c r="I20" s="62"/>
      <c r="J20" s="62"/>
      <c r="K20" s="62"/>
      <c r="L20" s="62"/>
      <c r="M20" s="62">
        <v>7.6</v>
      </c>
      <c r="N20" s="62" t="s">
        <v>167</v>
      </c>
      <c r="O20" s="62"/>
      <c r="P20" s="62"/>
      <c r="Q20" s="62"/>
      <c r="R20" s="62"/>
      <c r="S20" s="62"/>
      <c r="T20" s="62"/>
      <c r="U20" s="62">
        <v>1</v>
      </c>
      <c r="V20" s="62" t="s">
        <v>167</v>
      </c>
      <c r="W20" s="62">
        <v>2</v>
      </c>
      <c r="X20" s="62" t="s">
        <v>167</v>
      </c>
      <c r="Y20" s="62"/>
      <c r="Z20" s="62"/>
      <c r="AA20" s="62"/>
      <c r="AB20" s="62"/>
      <c r="AC20" s="62"/>
      <c r="AD20" s="62"/>
      <c r="AE20" s="62"/>
      <c r="AF20" s="62"/>
      <c r="AG20" s="62"/>
      <c r="AH20" s="62"/>
      <c r="AI20" s="62"/>
      <c r="AJ20" s="62"/>
      <c r="AK20" s="62"/>
      <c r="AL20" s="62"/>
      <c r="AM20" s="62"/>
      <c r="AN20" s="62"/>
      <c r="AO20" s="62">
        <v>5.9</v>
      </c>
      <c r="AP20" s="62" t="s">
        <v>167</v>
      </c>
      <c r="AQ20" s="62"/>
      <c r="AR20" s="62"/>
      <c r="AS20" s="62"/>
      <c r="AT20" s="62"/>
      <c r="AU20" s="62">
        <v>65.7</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31029</v>
      </c>
      <c r="D21" s="62"/>
      <c r="E21" s="62"/>
      <c r="F21" s="62"/>
      <c r="G21" s="62"/>
      <c r="H21" s="62"/>
      <c r="I21" s="62"/>
      <c r="J21" s="62"/>
      <c r="K21" s="62"/>
      <c r="L21" s="62"/>
      <c r="M21" s="62">
        <v>7.6</v>
      </c>
      <c r="N21" s="62" t="s">
        <v>167</v>
      </c>
      <c r="O21" s="62"/>
      <c r="P21" s="62"/>
      <c r="Q21" s="62"/>
      <c r="R21" s="62"/>
      <c r="S21" s="62"/>
      <c r="T21" s="62"/>
      <c r="U21" s="62">
        <v>1.26</v>
      </c>
      <c r="V21" s="62" t="s">
        <v>171</v>
      </c>
      <c r="W21" s="62">
        <v>5</v>
      </c>
      <c r="X21" s="62" t="s">
        <v>171</v>
      </c>
      <c r="Y21" s="62">
        <v>0.5</v>
      </c>
      <c r="Z21" s="62" t="s">
        <v>171</v>
      </c>
      <c r="AA21" s="62">
        <v>40</v>
      </c>
      <c r="AB21" s="62" t="s">
        <v>171</v>
      </c>
      <c r="AC21" s="62"/>
      <c r="AD21" s="62"/>
      <c r="AE21" s="62">
        <v>11.93</v>
      </c>
      <c r="AF21" s="62" t="s">
        <v>171</v>
      </c>
      <c r="AG21" s="62"/>
      <c r="AH21" s="62"/>
      <c r="AI21" s="62">
        <v>0.3</v>
      </c>
      <c r="AJ21" s="62" t="s">
        <v>171</v>
      </c>
      <c r="AK21" s="62">
        <v>1.2</v>
      </c>
      <c r="AL21" s="62" t="s">
        <v>171</v>
      </c>
      <c r="AM21" s="62">
        <v>4.2999999999999997E-2</v>
      </c>
      <c r="AN21" s="62" t="s">
        <v>171</v>
      </c>
      <c r="AO21" s="62">
        <v>10.7</v>
      </c>
      <c r="AP21" s="62" t="s">
        <v>171</v>
      </c>
      <c r="AQ21" s="62">
        <v>2.7</v>
      </c>
      <c r="AR21" s="62" t="s">
        <v>171</v>
      </c>
      <c r="AS21" s="62">
        <v>48</v>
      </c>
      <c r="AT21" s="62" t="s">
        <v>171</v>
      </c>
      <c r="AU21" s="62">
        <v>58.7</v>
      </c>
      <c r="AV21" s="62" t="s">
        <v>171</v>
      </c>
      <c r="AW21" s="62"/>
      <c r="AX21" s="62"/>
      <c r="AY21" s="62" t="s">
        <v>326</v>
      </c>
      <c r="AZ21" s="62" t="s">
        <v>171</v>
      </c>
      <c r="BA21" s="62">
        <v>0.25</v>
      </c>
      <c r="BB21" s="62" t="s">
        <v>171</v>
      </c>
      <c r="BC21" s="62"/>
      <c r="BD21" s="62"/>
      <c r="BE21" s="62"/>
      <c r="BF21" s="62"/>
      <c r="BG21" s="62"/>
      <c r="BH21" s="62"/>
      <c r="BI21" s="62"/>
      <c r="BJ21" s="62"/>
      <c r="BK21" s="62"/>
      <c r="BL21" s="62"/>
      <c r="BM21" s="62">
        <v>1186</v>
      </c>
      <c r="BN21" s="62" t="s">
        <v>171</v>
      </c>
      <c r="BO21" s="62">
        <v>170</v>
      </c>
      <c r="BP21" s="62" t="s">
        <v>171</v>
      </c>
      <c r="BQ21" s="62">
        <v>94.81</v>
      </c>
      <c r="BR21" s="62" t="s">
        <v>171</v>
      </c>
      <c r="BS21" s="62">
        <v>0.107</v>
      </c>
      <c r="BT21" s="62" t="s">
        <v>171</v>
      </c>
      <c r="BU21" s="62">
        <v>0.01</v>
      </c>
      <c r="BV21" s="62" t="s">
        <v>171</v>
      </c>
      <c r="BW21" s="62">
        <v>5.0000000000000001E-3</v>
      </c>
      <c r="BX21" s="62" t="s">
        <v>171</v>
      </c>
      <c r="BY21" s="62">
        <v>0.02</v>
      </c>
      <c r="BZ21" s="62" t="s">
        <v>171</v>
      </c>
      <c r="CA21" s="62">
        <v>0.02</v>
      </c>
      <c r="CB21" s="62" t="s">
        <v>171</v>
      </c>
      <c r="CC21" s="62">
        <v>8.0000000000000002E-3</v>
      </c>
      <c r="CD21" s="62" t="s">
        <v>171</v>
      </c>
      <c r="CE21" s="62">
        <v>2.1999999999999999E-2</v>
      </c>
      <c r="CF21" s="62" t="s">
        <v>171</v>
      </c>
      <c r="CG21" s="62" t="s">
        <v>327</v>
      </c>
      <c r="CH21" s="62" t="s">
        <v>171</v>
      </c>
      <c r="CI21" s="62">
        <v>0.02</v>
      </c>
      <c r="CJ21" s="62" t="s">
        <v>171</v>
      </c>
      <c r="CK21" s="62">
        <v>0.05</v>
      </c>
      <c r="CL21" s="62" t="s">
        <v>171</v>
      </c>
      <c r="CM21" s="62">
        <v>0.05</v>
      </c>
      <c r="CN21" s="62" t="s">
        <v>171</v>
      </c>
      <c r="CO21" s="62">
        <v>0.02</v>
      </c>
      <c r="CP21" s="62" t="s">
        <v>171</v>
      </c>
      <c r="CQ21" s="62">
        <v>4.9000000000000002E-2</v>
      </c>
      <c r="CR21" s="62" t="s">
        <v>171</v>
      </c>
      <c r="CS21" s="62">
        <v>0.01</v>
      </c>
      <c r="CT21" s="62" t="s">
        <v>171</v>
      </c>
      <c r="CU21" s="62">
        <v>0.02</v>
      </c>
      <c r="CV21" s="62" t="s">
        <v>171</v>
      </c>
      <c r="CW21" s="62">
        <v>0.01</v>
      </c>
      <c r="CX21" s="62" t="s">
        <v>171</v>
      </c>
      <c r="CY21" s="62">
        <v>0.02</v>
      </c>
      <c r="CZ21" s="62" t="s">
        <v>171</v>
      </c>
      <c r="DA21" s="62">
        <v>0.05</v>
      </c>
      <c r="DB21" s="62" t="s">
        <v>171</v>
      </c>
      <c r="DC21" s="62">
        <v>0.05</v>
      </c>
      <c r="DD21" s="62" t="s">
        <v>171</v>
      </c>
      <c r="DE21" s="62">
        <v>0.40400000000000003</v>
      </c>
      <c r="DF21" s="62" t="s">
        <v>171</v>
      </c>
      <c r="DG21" s="62">
        <v>0.02</v>
      </c>
      <c r="DH21" s="62" t="s">
        <v>171</v>
      </c>
      <c r="DI21" s="62">
        <v>54.378</v>
      </c>
      <c r="DJ21" s="62" t="s">
        <v>171</v>
      </c>
      <c r="DK21" s="62">
        <v>23.629000000000001</v>
      </c>
      <c r="DL21" s="62" t="s">
        <v>171</v>
      </c>
      <c r="DM21" s="62">
        <v>25.158999999999999</v>
      </c>
      <c r="DN21" s="62" t="s">
        <v>171</v>
      </c>
      <c r="DO21" s="62">
        <v>0.02</v>
      </c>
      <c r="DP21" s="62" t="s">
        <v>171</v>
      </c>
      <c r="DQ21" s="143"/>
      <c r="DR21" s="143"/>
      <c r="DS21" s="143"/>
      <c r="DT21" s="143"/>
      <c r="DU21" s="143"/>
      <c r="DV21" s="143"/>
      <c r="DW21" s="20"/>
    </row>
    <row r="22" spans="1:127" x14ac:dyDescent="0.2">
      <c r="A22" s="74">
        <v>9</v>
      </c>
      <c r="B22" s="74"/>
      <c r="C22" s="62">
        <v>31029</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31029</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31029</v>
      </c>
      <c r="D24" s="62"/>
      <c r="E24" s="62"/>
      <c r="F24" s="62"/>
      <c r="G24" s="62"/>
      <c r="H24" s="62"/>
      <c r="I24" s="62"/>
      <c r="J24" s="62"/>
      <c r="K24" s="62"/>
      <c r="L24" s="62"/>
      <c r="M24" s="62">
        <v>7.6</v>
      </c>
      <c r="N24" s="62" t="s">
        <v>167</v>
      </c>
      <c r="O24" s="62"/>
      <c r="P24" s="62"/>
      <c r="Q24" s="62"/>
      <c r="R24" s="62"/>
      <c r="S24" s="62"/>
      <c r="T24" s="62"/>
      <c r="U24" s="62">
        <v>1.1000000000000001</v>
      </c>
      <c r="V24" s="62" t="s">
        <v>167</v>
      </c>
      <c r="W24" s="62">
        <v>3.6</v>
      </c>
      <c r="X24" s="62" t="s">
        <v>167</v>
      </c>
      <c r="Y24" s="62"/>
      <c r="Z24" s="62"/>
      <c r="AA24" s="62"/>
      <c r="AB24" s="62"/>
      <c r="AC24" s="62"/>
      <c r="AD24" s="62"/>
      <c r="AE24" s="62"/>
      <c r="AF24" s="62"/>
      <c r="AG24" s="62"/>
      <c r="AH24" s="62"/>
      <c r="AI24" s="62"/>
      <c r="AJ24" s="62"/>
      <c r="AK24" s="62"/>
      <c r="AL24" s="62"/>
      <c r="AM24" s="62"/>
      <c r="AN24" s="62"/>
      <c r="AO24" s="62">
        <v>6.3</v>
      </c>
      <c r="AP24" s="62" t="s">
        <v>167</v>
      </c>
      <c r="AQ24" s="62">
        <v>0.9</v>
      </c>
      <c r="AR24" s="62" t="s">
        <v>167</v>
      </c>
      <c r="AS24" s="62"/>
      <c r="AT24" s="62"/>
      <c r="AU24" s="62">
        <v>68.5</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31029</v>
      </c>
      <c r="D25" s="62"/>
      <c r="E25" s="62"/>
      <c r="F25" s="62"/>
      <c r="G25" s="62"/>
      <c r="H25" s="62"/>
      <c r="I25" s="62"/>
      <c r="J25" s="62"/>
      <c r="K25" s="62"/>
      <c r="L25" s="62"/>
      <c r="M25" s="62">
        <v>7.5</v>
      </c>
      <c r="N25" s="62" t="s">
        <v>167</v>
      </c>
      <c r="O25" s="62"/>
      <c r="P25" s="62"/>
      <c r="Q25" s="62"/>
      <c r="R25" s="62"/>
      <c r="S25" s="62"/>
      <c r="T25" s="62"/>
      <c r="U25" s="62">
        <v>1</v>
      </c>
      <c r="V25" s="62" t="s">
        <v>167</v>
      </c>
      <c r="W25" s="62">
        <v>2.9</v>
      </c>
      <c r="X25" s="62" t="s">
        <v>167</v>
      </c>
      <c r="Y25" s="62"/>
      <c r="Z25" s="62"/>
      <c r="AA25" s="62"/>
      <c r="AB25" s="62"/>
      <c r="AC25" s="62"/>
      <c r="AD25" s="62"/>
      <c r="AE25" s="62"/>
      <c r="AF25" s="62"/>
      <c r="AG25" s="62"/>
      <c r="AH25" s="62"/>
      <c r="AI25" s="62">
        <v>0.4</v>
      </c>
      <c r="AJ25" s="62" t="s">
        <v>167</v>
      </c>
      <c r="AK25" s="62"/>
      <c r="AL25" s="62"/>
      <c r="AM25" s="62">
        <v>0.05</v>
      </c>
      <c r="AN25" s="62" t="s">
        <v>167</v>
      </c>
      <c r="AO25" s="62">
        <v>9</v>
      </c>
      <c r="AP25" s="62" t="s">
        <v>167</v>
      </c>
      <c r="AQ25" s="62"/>
      <c r="AR25" s="62"/>
      <c r="AS25" s="62"/>
      <c r="AT25" s="62"/>
      <c r="AU25" s="62">
        <v>66.7</v>
      </c>
      <c r="AV25" s="62" t="s">
        <v>167</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31029</v>
      </c>
      <c r="D26" s="62"/>
      <c r="E26" s="62"/>
      <c r="F26" s="62"/>
      <c r="G26" s="62"/>
      <c r="H26" s="62"/>
      <c r="I26" s="62"/>
      <c r="J26" s="62"/>
      <c r="K26" s="62"/>
      <c r="L26" s="62"/>
      <c r="M26" s="62">
        <v>7.6</v>
      </c>
      <c r="N26" s="62" t="s">
        <v>167</v>
      </c>
      <c r="O26" s="62"/>
      <c r="P26" s="62"/>
      <c r="Q26" s="62"/>
      <c r="R26" s="62"/>
      <c r="S26" s="62"/>
      <c r="T26" s="62"/>
      <c r="U26" s="62">
        <v>1.2</v>
      </c>
      <c r="V26" s="62" t="s">
        <v>167</v>
      </c>
      <c r="W26" s="62">
        <v>2.2000000000000002</v>
      </c>
      <c r="X26" s="62" t="s">
        <v>167</v>
      </c>
      <c r="Y26" s="62">
        <v>1.6</v>
      </c>
      <c r="Z26" s="62" t="s">
        <v>167</v>
      </c>
      <c r="AA26" s="62">
        <v>37</v>
      </c>
      <c r="AB26" s="62" t="s">
        <v>167</v>
      </c>
      <c r="AC26" s="62"/>
      <c r="AD26" s="62"/>
      <c r="AE26" s="62"/>
      <c r="AF26" s="62"/>
      <c r="AG26" s="62"/>
      <c r="AH26" s="62"/>
      <c r="AI26" s="62"/>
      <c r="AJ26" s="62"/>
      <c r="AK26" s="62">
        <v>1.2</v>
      </c>
      <c r="AL26" s="62" t="s">
        <v>171</v>
      </c>
      <c r="AM26" s="62"/>
      <c r="AN26" s="62"/>
      <c r="AO26" s="62">
        <v>4.8</v>
      </c>
      <c r="AP26" s="62" t="s">
        <v>167</v>
      </c>
      <c r="AQ26" s="62">
        <v>0.8</v>
      </c>
      <c r="AR26" s="62" t="s">
        <v>167</v>
      </c>
      <c r="AS26" s="62">
        <v>2</v>
      </c>
      <c r="AT26" s="62" t="s">
        <v>171</v>
      </c>
      <c r="AU26" s="62">
        <v>58.7</v>
      </c>
      <c r="AV26" s="62" t="s">
        <v>171</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31029</v>
      </c>
      <c r="D27" s="62"/>
      <c r="E27" s="62"/>
      <c r="F27" s="62"/>
      <c r="G27" s="62"/>
      <c r="H27" s="62"/>
      <c r="I27" s="62"/>
      <c r="J27" s="62"/>
      <c r="K27" s="62"/>
      <c r="L27" s="62"/>
      <c r="M27" s="62">
        <v>7.7</v>
      </c>
      <c r="N27" s="62" t="s">
        <v>167</v>
      </c>
      <c r="O27" s="62"/>
      <c r="P27" s="62"/>
      <c r="Q27" s="62"/>
      <c r="R27" s="62"/>
      <c r="S27" s="62"/>
      <c r="T27" s="62"/>
      <c r="U27" s="62">
        <v>1.3</v>
      </c>
      <c r="V27" s="62" t="s">
        <v>167</v>
      </c>
      <c r="W27" s="62">
        <v>1.4</v>
      </c>
      <c r="X27" s="62" t="s">
        <v>167</v>
      </c>
      <c r="Y27" s="62"/>
      <c r="Z27" s="62"/>
      <c r="AA27" s="62"/>
      <c r="AB27" s="62"/>
      <c r="AC27" s="62"/>
      <c r="AD27" s="62"/>
      <c r="AE27" s="62"/>
      <c r="AF27" s="62"/>
      <c r="AG27" s="62"/>
      <c r="AH27" s="62"/>
      <c r="AI27" s="62"/>
      <c r="AJ27" s="62"/>
      <c r="AK27" s="62"/>
      <c r="AL27" s="62"/>
      <c r="AM27" s="62"/>
      <c r="AN27" s="62"/>
      <c r="AO27" s="62"/>
      <c r="AP27" s="62"/>
      <c r="AQ27" s="62"/>
      <c r="AR27" s="62"/>
      <c r="AS27" s="62"/>
      <c r="AT27" s="62"/>
      <c r="AU27" s="62">
        <v>65.8</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31029</v>
      </c>
      <c r="D28" s="62"/>
      <c r="E28" s="62"/>
      <c r="F28" s="62"/>
      <c r="G28" s="62"/>
      <c r="H28" s="62"/>
      <c r="I28" s="62"/>
      <c r="J28" s="62"/>
      <c r="K28" s="62"/>
      <c r="L28" s="62"/>
      <c r="M28" s="62">
        <v>7.8</v>
      </c>
      <c r="N28" s="62" t="s">
        <v>167</v>
      </c>
      <c r="O28" s="62"/>
      <c r="P28" s="62"/>
      <c r="Q28" s="62"/>
      <c r="R28" s="62"/>
      <c r="S28" s="62"/>
      <c r="T28" s="62"/>
      <c r="U28" s="62">
        <v>1.2</v>
      </c>
      <c r="V28" s="62" t="s">
        <v>167</v>
      </c>
      <c r="W28" s="62">
        <v>1.5</v>
      </c>
      <c r="X28" s="62" t="s">
        <v>167</v>
      </c>
      <c r="Y28" s="62">
        <v>2</v>
      </c>
      <c r="Z28" s="62" t="s">
        <v>167</v>
      </c>
      <c r="AA28" s="62">
        <v>45</v>
      </c>
      <c r="AB28" s="62" t="s">
        <v>167</v>
      </c>
      <c r="AC28" s="62"/>
      <c r="AD28" s="62"/>
      <c r="AE28" s="62"/>
      <c r="AF28" s="62"/>
      <c r="AG28" s="62"/>
      <c r="AH28" s="62"/>
      <c r="AI28" s="62"/>
      <c r="AJ28" s="62"/>
      <c r="AK28" s="62"/>
      <c r="AL28" s="62"/>
      <c r="AM28" s="62"/>
      <c r="AN28" s="62"/>
      <c r="AO28" s="62">
        <v>5.0999999999999996</v>
      </c>
      <c r="AP28" s="62" t="s">
        <v>167</v>
      </c>
      <c r="AQ28" s="62">
        <v>0.9</v>
      </c>
      <c r="AR28" s="62" t="s">
        <v>167</v>
      </c>
      <c r="AS28" s="62"/>
      <c r="AT28" s="62"/>
      <c r="AU28" s="62">
        <v>66.099999999999994</v>
      </c>
      <c r="AV28" s="62" t="s">
        <v>167</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31029</v>
      </c>
      <c r="D29" s="62"/>
      <c r="E29" s="62"/>
      <c r="F29" s="62"/>
      <c r="G29" s="62"/>
      <c r="H29" s="62"/>
      <c r="I29" s="62"/>
      <c r="J29" s="62"/>
      <c r="K29" s="62"/>
      <c r="L29" s="62"/>
      <c r="M29" s="62"/>
      <c r="N29" s="62"/>
      <c r="O29" s="62"/>
      <c r="P29" s="62"/>
      <c r="Q29" s="62"/>
      <c r="R29" s="62"/>
      <c r="S29" s="62"/>
      <c r="T29" s="62"/>
      <c r="U29" s="62"/>
      <c r="V29" s="62"/>
      <c r="W29" s="62">
        <v>2.6</v>
      </c>
      <c r="X29" s="62" t="s">
        <v>167</v>
      </c>
      <c r="Y29" s="62"/>
      <c r="Z29" s="62"/>
      <c r="AA29" s="62">
        <v>35</v>
      </c>
      <c r="AB29" s="62" t="s">
        <v>167</v>
      </c>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31029</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31029</v>
      </c>
      <c r="D31" s="62"/>
      <c r="E31" s="62"/>
      <c r="F31" s="62"/>
      <c r="G31" s="62"/>
      <c r="H31" s="62"/>
      <c r="I31" s="62"/>
      <c r="J31" s="62"/>
      <c r="K31" s="62"/>
      <c r="L31" s="62"/>
      <c r="M31" s="62">
        <v>7.7</v>
      </c>
      <c r="N31" s="62" t="s">
        <v>167</v>
      </c>
      <c r="O31" s="62"/>
      <c r="P31" s="62"/>
      <c r="Q31" s="62"/>
      <c r="R31" s="62"/>
      <c r="S31" s="62"/>
      <c r="T31" s="62"/>
      <c r="U31" s="62">
        <v>1</v>
      </c>
      <c r="V31" s="62" t="s">
        <v>167</v>
      </c>
      <c r="W31" s="62">
        <v>1.2</v>
      </c>
      <c r="X31" s="62" t="s">
        <v>167</v>
      </c>
      <c r="Y31" s="62"/>
      <c r="Z31" s="62"/>
      <c r="AA31" s="62">
        <v>21</v>
      </c>
      <c r="AB31" s="62" t="s">
        <v>167</v>
      </c>
      <c r="AC31" s="62"/>
      <c r="AD31" s="62"/>
      <c r="AE31" s="62"/>
      <c r="AF31" s="62"/>
      <c r="AG31" s="62"/>
      <c r="AH31" s="62"/>
      <c r="AI31" s="62"/>
      <c r="AJ31" s="62"/>
      <c r="AK31" s="62"/>
      <c r="AL31" s="62"/>
      <c r="AM31" s="62"/>
      <c r="AN31" s="62"/>
      <c r="AO31" s="62">
        <v>6</v>
      </c>
      <c r="AP31" s="62" t="s">
        <v>167</v>
      </c>
      <c r="AQ31" s="62">
        <v>0.9</v>
      </c>
      <c r="AR31" s="62" t="s">
        <v>167</v>
      </c>
      <c r="AS31" s="62"/>
      <c r="AT31" s="62"/>
      <c r="AU31" s="62">
        <v>64.7</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31029</v>
      </c>
      <c r="D32" s="62"/>
      <c r="E32" s="62"/>
      <c r="F32" s="62"/>
      <c r="G32" s="62"/>
      <c r="H32" s="62"/>
      <c r="I32" s="62"/>
      <c r="J32" s="62"/>
      <c r="K32" s="62"/>
      <c r="L32" s="62"/>
      <c r="M32" s="62">
        <v>7.6</v>
      </c>
      <c r="N32" s="62" t="s">
        <v>167</v>
      </c>
      <c r="O32" s="62"/>
      <c r="P32" s="62"/>
      <c r="Q32" s="62"/>
      <c r="R32" s="62"/>
      <c r="S32" s="62"/>
      <c r="T32" s="62"/>
      <c r="U32" s="62">
        <v>1.2</v>
      </c>
      <c r="V32" s="62" t="s">
        <v>167</v>
      </c>
      <c r="W32" s="62">
        <v>1.5</v>
      </c>
      <c r="X32" s="62" t="s">
        <v>167</v>
      </c>
      <c r="Y32" s="62"/>
      <c r="Z32" s="62"/>
      <c r="AA32" s="62"/>
      <c r="AB32" s="62"/>
      <c r="AC32" s="62"/>
      <c r="AD32" s="62"/>
      <c r="AE32" s="62"/>
      <c r="AF32" s="62"/>
      <c r="AG32" s="62"/>
      <c r="AH32" s="62"/>
      <c r="AI32" s="62">
        <v>0.5</v>
      </c>
      <c r="AJ32" s="62" t="s">
        <v>167</v>
      </c>
      <c r="AK32" s="62"/>
      <c r="AL32" s="62"/>
      <c r="AM32" s="62">
        <v>0.03</v>
      </c>
      <c r="AN32" s="62" t="s">
        <v>167</v>
      </c>
      <c r="AO32" s="62">
        <v>10</v>
      </c>
      <c r="AP32" s="62" t="s">
        <v>167</v>
      </c>
      <c r="AQ32" s="62">
        <v>0.8</v>
      </c>
      <c r="AR32" s="62" t="s">
        <v>167</v>
      </c>
      <c r="AS32" s="62"/>
      <c r="AT32" s="62"/>
      <c r="AU32" s="62">
        <v>65.8</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31029</v>
      </c>
      <c r="D33" s="62"/>
      <c r="E33" s="62"/>
      <c r="F33" s="62"/>
      <c r="G33" s="62"/>
      <c r="H33" s="62"/>
      <c r="I33" s="62"/>
      <c r="J33" s="62"/>
      <c r="K33" s="62"/>
      <c r="L33" s="62"/>
      <c r="M33" s="62">
        <v>7.8</v>
      </c>
      <c r="N33" s="62" t="s">
        <v>167</v>
      </c>
      <c r="O33" s="62"/>
      <c r="P33" s="62"/>
      <c r="Q33" s="62"/>
      <c r="R33" s="62"/>
      <c r="S33" s="62"/>
      <c r="T33" s="62"/>
      <c r="U33" s="62">
        <v>0.9</v>
      </c>
      <c r="V33" s="62" t="s">
        <v>167</v>
      </c>
      <c r="W33" s="62">
        <v>2.5</v>
      </c>
      <c r="X33" s="62" t="s">
        <v>167</v>
      </c>
      <c r="Y33" s="62">
        <v>2</v>
      </c>
      <c r="Z33" s="62" t="s">
        <v>167</v>
      </c>
      <c r="AA33" s="62">
        <v>28</v>
      </c>
      <c r="AB33" s="62" t="s">
        <v>167</v>
      </c>
      <c r="AC33" s="62"/>
      <c r="AD33" s="62"/>
      <c r="AE33" s="62"/>
      <c r="AF33" s="62"/>
      <c r="AG33" s="62"/>
      <c r="AH33" s="62"/>
      <c r="AI33" s="62"/>
      <c r="AJ33" s="62"/>
      <c r="AK33" s="62">
        <v>1.6</v>
      </c>
      <c r="AL33" s="62" t="s">
        <v>171</v>
      </c>
      <c r="AM33" s="62"/>
      <c r="AN33" s="62"/>
      <c r="AO33" s="62">
        <v>5.3</v>
      </c>
      <c r="AP33" s="62" t="s">
        <v>167</v>
      </c>
      <c r="AQ33" s="62"/>
      <c r="AR33" s="62"/>
      <c r="AS33" s="62">
        <v>1</v>
      </c>
      <c r="AT33" s="62" t="s">
        <v>171</v>
      </c>
      <c r="AU33" s="62">
        <v>64.7</v>
      </c>
      <c r="AV33" s="62" t="s">
        <v>171</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31029</v>
      </c>
      <c r="D34" s="62"/>
      <c r="E34" s="62"/>
      <c r="F34" s="62"/>
      <c r="G34" s="62"/>
      <c r="H34" s="62"/>
      <c r="I34" s="62"/>
      <c r="J34" s="62"/>
      <c r="K34" s="62"/>
      <c r="L34" s="62"/>
      <c r="M34" s="62">
        <v>7.7</v>
      </c>
      <c r="N34" s="62" t="s">
        <v>167</v>
      </c>
      <c r="O34" s="62"/>
      <c r="P34" s="62"/>
      <c r="Q34" s="62"/>
      <c r="R34" s="62"/>
      <c r="S34" s="62"/>
      <c r="T34" s="62"/>
      <c r="U34" s="62">
        <v>1</v>
      </c>
      <c r="V34" s="62" t="s">
        <v>167</v>
      </c>
      <c r="W34" s="62">
        <v>3.2</v>
      </c>
      <c r="X34" s="62" t="s">
        <v>167</v>
      </c>
      <c r="Y34" s="62"/>
      <c r="Z34" s="62"/>
      <c r="AA34" s="62"/>
      <c r="AB34" s="62"/>
      <c r="AC34" s="62"/>
      <c r="AD34" s="62"/>
      <c r="AE34" s="62"/>
      <c r="AF34" s="62"/>
      <c r="AG34" s="62"/>
      <c r="AH34" s="62"/>
      <c r="AI34" s="62"/>
      <c r="AJ34" s="62"/>
      <c r="AK34" s="62"/>
      <c r="AL34" s="62"/>
      <c r="AM34" s="62"/>
      <c r="AN34" s="62"/>
      <c r="AO34" s="62"/>
      <c r="AP34" s="62"/>
      <c r="AQ34" s="62"/>
      <c r="AR34" s="62"/>
      <c r="AS34" s="62"/>
      <c r="AT34" s="62"/>
      <c r="AU34" s="62">
        <v>66.7</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31029</v>
      </c>
      <c r="D35" s="62"/>
      <c r="E35" s="62"/>
      <c r="F35" s="62"/>
      <c r="G35" s="62"/>
      <c r="H35" s="62"/>
      <c r="I35" s="62"/>
      <c r="J35" s="62"/>
      <c r="K35" s="62"/>
      <c r="L35" s="62"/>
      <c r="M35" s="62">
        <v>7.5</v>
      </c>
      <c r="N35" s="62" t="s">
        <v>167</v>
      </c>
      <c r="O35" s="62"/>
      <c r="P35" s="62"/>
      <c r="Q35" s="62"/>
      <c r="R35" s="62"/>
      <c r="S35" s="62"/>
      <c r="T35" s="62"/>
      <c r="U35" s="62">
        <v>0.9</v>
      </c>
      <c r="V35" s="62" t="s">
        <v>167</v>
      </c>
      <c r="W35" s="62">
        <v>1.1000000000000001</v>
      </c>
      <c r="X35" s="62" t="s">
        <v>167</v>
      </c>
      <c r="Y35" s="62">
        <v>4</v>
      </c>
      <c r="Z35" s="62" t="s">
        <v>167</v>
      </c>
      <c r="AA35" s="62">
        <v>28</v>
      </c>
      <c r="AB35" s="62" t="s">
        <v>167</v>
      </c>
      <c r="AC35" s="62"/>
      <c r="AD35" s="62"/>
      <c r="AE35" s="62"/>
      <c r="AF35" s="62"/>
      <c r="AG35" s="62"/>
      <c r="AH35" s="62"/>
      <c r="AI35" s="62"/>
      <c r="AJ35" s="62"/>
      <c r="AK35" s="62"/>
      <c r="AL35" s="62"/>
      <c r="AM35" s="62"/>
      <c r="AN35" s="62"/>
      <c r="AO35" s="62">
        <v>3.8</v>
      </c>
      <c r="AP35" s="62" t="s">
        <v>167</v>
      </c>
      <c r="AQ35" s="62">
        <v>0.7</v>
      </c>
      <c r="AR35" s="62" t="s">
        <v>167</v>
      </c>
      <c r="AS35" s="62"/>
      <c r="AT35" s="62"/>
      <c r="AU35" s="62">
        <v>67.5</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31029</v>
      </c>
      <c r="D36" s="62"/>
      <c r="E36" s="62"/>
      <c r="F36" s="62"/>
      <c r="G36" s="62"/>
      <c r="H36" s="62"/>
      <c r="I36" s="62"/>
      <c r="J36" s="62"/>
      <c r="K36" s="62"/>
      <c r="L36" s="62"/>
      <c r="M36" s="62"/>
      <c r="N36" s="62"/>
      <c r="O36" s="62"/>
      <c r="P36" s="62"/>
      <c r="Q36" s="62"/>
      <c r="R36" s="62"/>
      <c r="S36" s="62"/>
      <c r="T36" s="62"/>
      <c r="U36" s="62"/>
      <c r="V36" s="62"/>
      <c r="W36" s="62">
        <v>4.4000000000000004</v>
      </c>
      <c r="X36" s="62" t="s">
        <v>167</v>
      </c>
      <c r="Y36" s="62"/>
      <c r="Z36" s="62"/>
      <c r="AA36" s="62">
        <v>40</v>
      </c>
      <c r="AB36" s="62" t="s">
        <v>167</v>
      </c>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31029</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31029</v>
      </c>
      <c r="D38" s="62"/>
      <c r="E38" s="62"/>
      <c r="F38" s="62"/>
      <c r="G38" s="62"/>
      <c r="H38" s="62"/>
      <c r="I38" s="62"/>
      <c r="J38" s="62"/>
      <c r="K38" s="62"/>
      <c r="L38" s="62"/>
      <c r="M38" s="62">
        <v>7.6</v>
      </c>
      <c r="N38" s="62" t="s">
        <v>167</v>
      </c>
      <c r="O38" s="62"/>
      <c r="P38" s="62"/>
      <c r="Q38" s="62"/>
      <c r="R38" s="62"/>
      <c r="S38" s="62"/>
      <c r="T38" s="62"/>
      <c r="U38" s="62">
        <v>1</v>
      </c>
      <c r="V38" s="62" t="s">
        <v>167</v>
      </c>
      <c r="W38" s="62">
        <v>1</v>
      </c>
      <c r="X38" s="62" t="s">
        <v>167</v>
      </c>
      <c r="Y38" s="62"/>
      <c r="Z38" s="62"/>
      <c r="AA38" s="62">
        <v>20</v>
      </c>
      <c r="AB38" s="62" t="s">
        <v>167</v>
      </c>
      <c r="AC38" s="62"/>
      <c r="AD38" s="62"/>
      <c r="AE38" s="62"/>
      <c r="AF38" s="62"/>
      <c r="AG38" s="62"/>
      <c r="AH38" s="62"/>
      <c r="AI38" s="62"/>
      <c r="AJ38" s="62"/>
      <c r="AK38" s="62"/>
      <c r="AL38" s="62"/>
      <c r="AM38" s="62"/>
      <c r="AN38" s="62"/>
      <c r="AO38" s="62">
        <v>5.0999999999999996</v>
      </c>
      <c r="AP38" s="62" t="s">
        <v>167</v>
      </c>
      <c r="AQ38" s="62">
        <v>0.7</v>
      </c>
      <c r="AR38" s="62" t="s">
        <v>167</v>
      </c>
      <c r="AS38" s="62"/>
      <c r="AT38" s="62"/>
      <c r="AU38" s="62">
        <v>67.2</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31029</v>
      </c>
      <c r="D39" s="62"/>
      <c r="E39" s="62"/>
      <c r="F39" s="62"/>
      <c r="G39" s="62"/>
      <c r="H39" s="62"/>
      <c r="I39" s="62"/>
      <c r="J39" s="62"/>
      <c r="K39" s="62"/>
      <c r="L39" s="62"/>
      <c r="M39" s="62">
        <v>7.5</v>
      </c>
      <c r="N39" s="62" t="s">
        <v>167</v>
      </c>
      <c r="O39" s="62"/>
      <c r="P39" s="62"/>
      <c r="Q39" s="62"/>
      <c r="R39" s="62"/>
      <c r="S39" s="62"/>
      <c r="T39" s="62"/>
      <c r="U39" s="62">
        <v>1.8</v>
      </c>
      <c r="V39" s="62" t="s">
        <v>167</v>
      </c>
      <c r="W39" s="62">
        <v>2.4</v>
      </c>
      <c r="X39" s="62" t="s">
        <v>167</v>
      </c>
      <c r="Y39" s="62"/>
      <c r="Z39" s="62"/>
      <c r="AA39" s="62"/>
      <c r="AB39" s="62"/>
      <c r="AC39" s="62"/>
      <c r="AD39" s="62"/>
      <c r="AE39" s="62"/>
      <c r="AF39" s="62"/>
      <c r="AG39" s="62"/>
      <c r="AH39" s="62"/>
      <c r="AI39" s="62">
        <v>0.3</v>
      </c>
      <c r="AJ39" s="62" t="s">
        <v>167</v>
      </c>
      <c r="AK39" s="62"/>
      <c r="AL39" s="62"/>
      <c r="AM39" s="62">
        <v>0.06</v>
      </c>
      <c r="AN39" s="62" t="s">
        <v>167</v>
      </c>
      <c r="AO39" s="62">
        <v>8.9</v>
      </c>
      <c r="AP39" s="62" t="s">
        <v>167</v>
      </c>
      <c r="AQ39" s="62">
        <v>0.9</v>
      </c>
      <c r="AR39" s="62" t="s">
        <v>167</v>
      </c>
      <c r="AS39" s="62"/>
      <c r="AT39" s="62"/>
      <c r="AU39" s="62">
        <v>58.7</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31029</v>
      </c>
      <c r="D40" s="62"/>
      <c r="E40" s="62"/>
      <c r="F40" s="62"/>
      <c r="G40" s="62"/>
      <c r="H40" s="62"/>
      <c r="I40" s="62"/>
      <c r="J40" s="62"/>
      <c r="K40" s="62"/>
      <c r="L40" s="62"/>
      <c r="M40" s="62">
        <v>7.6</v>
      </c>
      <c r="N40" s="62" t="s">
        <v>167</v>
      </c>
      <c r="O40" s="62"/>
      <c r="P40" s="62"/>
      <c r="Q40" s="62"/>
      <c r="R40" s="62"/>
      <c r="S40" s="62"/>
      <c r="T40" s="62"/>
      <c r="U40" s="62">
        <v>1.2</v>
      </c>
      <c r="V40" s="62" t="s">
        <v>167</v>
      </c>
      <c r="W40" s="62">
        <v>2.5</v>
      </c>
      <c r="X40" s="62" t="s">
        <v>167</v>
      </c>
      <c r="Y40" s="62">
        <v>2</v>
      </c>
      <c r="Z40" s="62" t="s">
        <v>167</v>
      </c>
      <c r="AA40" s="62">
        <v>25</v>
      </c>
      <c r="AB40" s="62" t="s">
        <v>167</v>
      </c>
      <c r="AC40" s="62"/>
      <c r="AD40" s="62"/>
      <c r="AE40" s="62"/>
      <c r="AF40" s="62"/>
      <c r="AG40" s="62"/>
      <c r="AH40" s="62"/>
      <c r="AI40" s="62"/>
      <c r="AJ40" s="62"/>
      <c r="AK40" s="62">
        <v>3</v>
      </c>
      <c r="AL40" s="62" t="s">
        <v>171</v>
      </c>
      <c r="AM40" s="62"/>
      <c r="AN40" s="62"/>
      <c r="AO40" s="62">
        <v>4.5</v>
      </c>
      <c r="AP40" s="62" t="s">
        <v>167</v>
      </c>
      <c r="AQ40" s="62"/>
      <c r="AR40" s="62"/>
      <c r="AS40" s="62">
        <v>31</v>
      </c>
      <c r="AT40" s="62" t="s">
        <v>171</v>
      </c>
      <c r="AU40" s="62">
        <v>64.7</v>
      </c>
      <c r="AV40" s="62" t="s">
        <v>171</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31029</v>
      </c>
      <c r="D41" s="62"/>
      <c r="E41" s="62"/>
      <c r="F41" s="62"/>
      <c r="G41" s="62"/>
      <c r="H41" s="62"/>
      <c r="I41" s="62"/>
      <c r="J41" s="62"/>
      <c r="K41" s="62"/>
      <c r="L41" s="62"/>
      <c r="M41" s="62">
        <v>7.7</v>
      </c>
      <c r="N41" s="62" t="s">
        <v>167</v>
      </c>
      <c r="O41" s="62"/>
      <c r="P41" s="62"/>
      <c r="Q41" s="62"/>
      <c r="R41" s="62"/>
      <c r="S41" s="62"/>
      <c r="T41" s="62"/>
      <c r="U41" s="62">
        <v>1</v>
      </c>
      <c r="V41" s="62" t="s">
        <v>167</v>
      </c>
      <c r="W41" s="62">
        <v>1.8</v>
      </c>
      <c r="X41" s="62" t="s">
        <v>167</v>
      </c>
      <c r="Y41" s="62"/>
      <c r="Z41" s="62"/>
      <c r="AA41" s="62"/>
      <c r="AB41" s="62"/>
      <c r="AC41" s="62"/>
      <c r="AD41" s="62"/>
      <c r="AE41" s="62"/>
      <c r="AF41" s="62"/>
      <c r="AG41" s="62"/>
      <c r="AH41" s="62"/>
      <c r="AI41" s="62"/>
      <c r="AJ41" s="62"/>
      <c r="AK41" s="62"/>
      <c r="AL41" s="62"/>
      <c r="AM41" s="62"/>
      <c r="AN41" s="62"/>
      <c r="AO41" s="62"/>
      <c r="AP41" s="62"/>
      <c r="AQ41" s="62"/>
      <c r="AR41" s="62"/>
      <c r="AS41" s="62"/>
      <c r="AT41" s="62"/>
      <c r="AU41" s="62">
        <v>61.3</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31029</v>
      </c>
      <c r="D42" s="62"/>
      <c r="E42" s="62"/>
      <c r="F42" s="62"/>
      <c r="G42" s="62"/>
      <c r="H42" s="62"/>
      <c r="I42" s="62"/>
      <c r="J42" s="62"/>
      <c r="K42" s="62"/>
      <c r="L42" s="62"/>
      <c r="M42" s="62">
        <v>7.6</v>
      </c>
      <c r="N42" s="62" t="s">
        <v>167</v>
      </c>
      <c r="O42" s="62"/>
      <c r="P42" s="62"/>
      <c r="Q42" s="62"/>
      <c r="R42" s="62"/>
      <c r="S42" s="62"/>
      <c r="T42" s="62"/>
      <c r="U42" s="62">
        <v>1.4</v>
      </c>
      <c r="V42" s="62" t="s">
        <v>167</v>
      </c>
      <c r="W42" s="62">
        <v>1.9</v>
      </c>
      <c r="X42" s="62" t="s">
        <v>167</v>
      </c>
      <c r="Y42" s="62"/>
      <c r="Z42" s="62"/>
      <c r="AA42" s="62">
        <v>23</v>
      </c>
      <c r="AB42" s="62" t="s">
        <v>167</v>
      </c>
      <c r="AC42" s="62"/>
      <c r="AD42" s="62"/>
      <c r="AE42" s="62"/>
      <c r="AF42" s="62"/>
      <c r="AG42" s="62"/>
      <c r="AH42" s="62"/>
      <c r="AI42" s="62"/>
      <c r="AJ42" s="62"/>
      <c r="AK42" s="62"/>
      <c r="AL42" s="62"/>
      <c r="AM42" s="62"/>
      <c r="AN42" s="62"/>
      <c r="AO42" s="62">
        <v>3.9</v>
      </c>
      <c r="AP42" s="62" t="s">
        <v>167</v>
      </c>
      <c r="AQ42" s="62">
        <v>0.5</v>
      </c>
      <c r="AR42" s="62" t="s">
        <v>167</v>
      </c>
      <c r="AS42" s="62"/>
      <c r="AT42" s="62"/>
      <c r="AU42" s="62">
        <v>65.8</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31029</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31029</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18</v>
      </c>
      <c r="N45" s="76"/>
      <c r="O45" s="76">
        <f>COUNT(O14:O44)</f>
        <v>0</v>
      </c>
      <c r="P45" s="76"/>
      <c r="Q45" s="76">
        <f>COUNT(Q14:Q44)</f>
        <v>0</v>
      </c>
      <c r="R45" s="76"/>
      <c r="S45" s="76">
        <f>COUNT(S14:S44)</f>
        <v>0</v>
      </c>
      <c r="T45" s="76"/>
      <c r="U45" s="76">
        <f>COUNT(U14:U44)</f>
        <v>18</v>
      </c>
      <c r="V45" s="76"/>
      <c r="W45" s="76">
        <f>COUNT(W14:W44)</f>
        <v>20</v>
      </c>
      <c r="X45" s="76"/>
      <c r="Y45" s="76">
        <f>COUNT(Y14:Y44)</f>
        <v>7</v>
      </c>
      <c r="Z45" s="76"/>
      <c r="AA45" s="76">
        <f>COUNT(AA14:AA44)</f>
        <v>11</v>
      </c>
      <c r="AB45" s="76"/>
      <c r="AC45" s="76">
        <f>COUNT(AC14:AC44)</f>
        <v>0</v>
      </c>
      <c r="AD45" s="76"/>
      <c r="AE45" s="76">
        <f>COUNT(AE14:AE44)</f>
        <v>1</v>
      </c>
      <c r="AF45" s="76"/>
      <c r="AG45" s="76">
        <f>COUNT(AG14:AG44)</f>
        <v>0</v>
      </c>
      <c r="AH45" s="76"/>
      <c r="AI45" s="76">
        <f>COUNT(AI14:AI44)</f>
        <v>4</v>
      </c>
      <c r="AJ45" s="76"/>
      <c r="AK45" s="76">
        <f>COUNT(AK14:AK44)</f>
        <v>4</v>
      </c>
      <c r="AL45" s="76"/>
      <c r="AM45" s="76">
        <f>COUNT(AM14:AM44)</f>
        <v>4</v>
      </c>
      <c r="AN45" s="76"/>
      <c r="AO45" s="76">
        <f>COUNT(AO14:AO44)</f>
        <v>15</v>
      </c>
      <c r="AP45" s="76"/>
      <c r="AQ45" s="76">
        <f>COUNT(AQ14:AQ44)</f>
        <v>11</v>
      </c>
      <c r="AR45" s="76"/>
      <c r="AS45" s="76">
        <f>COUNT(AS14:AS44)</f>
        <v>4</v>
      </c>
      <c r="AT45" s="76"/>
      <c r="AU45" s="76">
        <f>COUNT(AU14:AU44)</f>
        <v>18</v>
      </c>
      <c r="AV45" s="76"/>
      <c r="AW45" s="76">
        <f>COUNT(AW14:AW44)</f>
        <v>0</v>
      </c>
      <c r="AX45" s="76"/>
      <c r="AY45" s="76">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31029</v>
      </c>
      <c r="D46" s="76"/>
      <c r="E46" s="68" t="e">
        <f>AVERAGE(E14:E44)</f>
        <v>#DIV/0!</v>
      </c>
      <c r="F46" s="76"/>
      <c r="G46" s="68" t="e">
        <f>AVERAGE(G14:G44)</f>
        <v>#DIV/0!</v>
      </c>
      <c r="H46" s="76"/>
      <c r="I46" s="68" t="e">
        <f>AVERAGE(I14:I44)</f>
        <v>#DIV/0!</v>
      </c>
      <c r="J46" s="76"/>
      <c r="K46" s="68" t="e">
        <f>AVERAGE(K14:K44)</f>
        <v>#DIV/0!</v>
      </c>
      <c r="L46" s="76"/>
      <c r="M46" s="68">
        <f>AVERAGE(M14:M44)</f>
        <v>7.633333333333332</v>
      </c>
      <c r="N46" s="76"/>
      <c r="O46" s="68" t="e">
        <f>AVERAGE(O14:O44)</f>
        <v>#DIV/0!</v>
      </c>
      <c r="P46" s="76"/>
      <c r="Q46" s="68" t="e">
        <f>AVERAGE(Q14:Q44)</f>
        <v>#DIV/0!</v>
      </c>
      <c r="R46" s="76"/>
      <c r="S46" s="68" t="e">
        <f>AVERAGE(S14:S44)</f>
        <v>#DIV/0!</v>
      </c>
      <c r="T46" s="76"/>
      <c r="U46" s="68">
        <f>AVERAGE(U14:U44)</f>
        <v>1.1283333333333332</v>
      </c>
      <c r="V46" s="76"/>
      <c r="W46" s="68">
        <f>AVERAGE(W14:W44)</f>
        <v>2.29</v>
      </c>
      <c r="X46" s="76"/>
      <c r="Y46" s="68">
        <f>AVERAGE(Y14:Y44)</f>
        <v>2.157142857142857</v>
      </c>
      <c r="Z46" s="76"/>
      <c r="AA46" s="68">
        <f>AVERAGE(AA14:AA44)</f>
        <v>31.09090909090909</v>
      </c>
      <c r="AB46" s="76"/>
      <c r="AC46" s="68" t="e">
        <f>AVERAGE(AC14:AC44)</f>
        <v>#DIV/0!</v>
      </c>
      <c r="AD46" s="76"/>
      <c r="AE46" s="68">
        <f>AVERAGE(AE14:AE44)</f>
        <v>11.93</v>
      </c>
      <c r="AF46" s="76"/>
      <c r="AG46" s="68" t="e">
        <f>AVERAGE(AG14:AG44)</f>
        <v>#DIV/0!</v>
      </c>
      <c r="AH46" s="76"/>
      <c r="AI46" s="68">
        <f>AVERAGE(AI14:AI44)</f>
        <v>0.375</v>
      </c>
      <c r="AJ46" s="76"/>
      <c r="AK46" s="68">
        <f>AVERAGE(AK14:AK44)</f>
        <v>1.75</v>
      </c>
      <c r="AL46" s="76"/>
      <c r="AM46" s="68">
        <f>AVERAGE(AM14:AM44)</f>
        <v>4.5749999999999999E-2</v>
      </c>
      <c r="AN46" s="76"/>
      <c r="AO46" s="68">
        <f>AVERAGE(AO14:AO44)</f>
        <v>6.3866666666666676</v>
      </c>
      <c r="AP46" s="76"/>
      <c r="AQ46" s="68">
        <f>AVERAGE(AQ14:AQ44)</f>
        <v>0.98181818181818192</v>
      </c>
      <c r="AR46" s="76"/>
      <c r="AS46" s="68">
        <f>AVERAGE(AS14:AS44)</f>
        <v>20.5</v>
      </c>
      <c r="AT46" s="76"/>
      <c r="AU46" s="68">
        <f>AVERAGE(AU14:AU44)</f>
        <v>64.533333333333346</v>
      </c>
      <c r="AV46" s="76"/>
      <c r="AW46" s="68" t="e">
        <f>AVERAGE(AW14:AW44)</f>
        <v>#DIV/0!</v>
      </c>
      <c r="AX46" s="76"/>
      <c r="AY46" s="68" t="s">
        <v>326</v>
      </c>
      <c r="AZ46" s="76"/>
      <c r="BA46" s="68">
        <f>AVERAGE(BA14:BA44)</f>
        <v>0.25</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1186</v>
      </c>
      <c r="BN46" s="76"/>
      <c r="BO46" s="68">
        <f>AVERAGE(BO14:BO44)</f>
        <v>170</v>
      </c>
      <c r="BP46" s="76"/>
      <c r="BQ46" s="68">
        <f>AVERAGE(BQ14:BQ44)</f>
        <v>94.81</v>
      </c>
      <c r="BR46" s="76"/>
      <c r="BS46" s="68">
        <f>AVERAGE(BS14:BS44)</f>
        <v>0.107</v>
      </c>
      <c r="BT46" s="76"/>
      <c r="BU46" s="68">
        <f>AVERAGE(BU14:BU44)</f>
        <v>0.01</v>
      </c>
      <c r="BV46" s="76"/>
      <c r="BW46" s="68">
        <f>AVERAGE(BW14:BW44)</f>
        <v>5.0000000000000001E-3</v>
      </c>
      <c r="BX46" s="76"/>
      <c r="BY46" s="68">
        <f>AVERAGE(BY14:BY44)</f>
        <v>0.02</v>
      </c>
      <c r="BZ46" s="76"/>
      <c r="CA46" s="68">
        <f>AVERAGE(CA14:CA44)</f>
        <v>0.02</v>
      </c>
      <c r="CB46" s="76"/>
      <c r="CC46" s="68">
        <f>AVERAGE(CC14:CC44)</f>
        <v>8.0000000000000002E-3</v>
      </c>
      <c r="CD46" s="76"/>
      <c r="CE46" s="68">
        <f>AVERAGE(CE14:CE44)</f>
        <v>2.1999999999999999E-2</v>
      </c>
      <c r="CF46" s="76"/>
      <c r="CG46" s="68" t="s">
        <v>327</v>
      </c>
      <c r="CH46" s="76"/>
      <c r="CI46" s="68">
        <f>AVERAGE(CI14:CI44)</f>
        <v>0.02</v>
      </c>
      <c r="CJ46" s="76"/>
      <c r="CK46" s="68">
        <f>AVERAGE(CK14:CK44)</f>
        <v>0.05</v>
      </c>
      <c r="CL46" s="76"/>
      <c r="CM46" s="68">
        <f>AVERAGE(CM14:CM44)</f>
        <v>0.05</v>
      </c>
      <c r="CN46" s="76"/>
      <c r="CO46" s="68">
        <f>AVERAGE(CO14:CO44)</f>
        <v>0.02</v>
      </c>
      <c r="CP46" s="76"/>
      <c r="CQ46" s="68">
        <f>AVERAGE(CQ14:CQ44)</f>
        <v>4.9000000000000002E-2</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0.40400000000000003</v>
      </c>
      <c r="DF46" s="76"/>
      <c r="DG46" s="68">
        <f>AVERAGE(DG14:DG44)</f>
        <v>0.02</v>
      </c>
      <c r="DH46" s="76"/>
      <c r="DI46" s="68">
        <f>AVERAGE(DI14:DI44)</f>
        <v>54.378</v>
      </c>
      <c r="DJ46" s="76"/>
      <c r="DK46" s="68">
        <f>AVERAGE(DK14:DK44)</f>
        <v>23.629000000000001</v>
      </c>
      <c r="DL46" s="76"/>
      <c r="DM46" s="68">
        <f>AVERAGE(DM14:DM44)</f>
        <v>25.158999999999999</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31029</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1.8</v>
      </c>
      <c r="V47" s="76"/>
      <c r="W47" s="76">
        <f>MAX(W14:W44)</f>
        <v>5</v>
      </c>
      <c r="X47" s="76"/>
      <c r="Y47" s="76">
        <f>MAX(Y14:Y44)</f>
        <v>4</v>
      </c>
      <c r="Z47" s="76"/>
      <c r="AA47" s="76">
        <f>MAX(AA14:AA44)</f>
        <v>45</v>
      </c>
      <c r="AB47" s="76"/>
      <c r="AC47" s="76">
        <f>MAX(AC14:AC44)</f>
        <v>0</v>
      </c>
      <c r="AD47" s="76"/>
      <c r="AE47" s="76">
        <f>MAX(AE14:AE44)</f>
        <v>11.93</v>
      </c>
      <c r="AF47" s="76"/>
      <c r="AG47" s="76">
        <f>MAX(AG14:AG44)</f>
        <v>0</v>
      </c>
      <c r="AH47" s="76"/>
      <c r="AI47" s="76">
        <f>MAX(AI14:AI44)</f>
        <v>0.5</v>
      </c>
      <c r="AJ47" s="76"/>
      <c r="AK47" s="76">
        <f>MAX(AK14:AK44)</f>
        <v>3</v>
      </c>
      <c r="AL47" s="76"/>
      <c r="AM47" s="76">
        <f>MAX(AM14:AM44)</f>
        <v>0.06</v>
      </c>
      <c r="AN47" s="76"/>
      <c r="AO47" s="76">
        <f>MAX(AO14:AO44)</f>
        <v>10.7</v>
      </c>
      <c r="AP47" s="76"/>
      <c r="AQ47" s="76">
        <f>MAX(AQ14:AQ44)</f>
        <v>2.7</v>
      </c>
      <c r="AR47" s="76"/>
      <c r="AS47" s="76">
        <f>MAX(AS14:AS44)</f>
        <v>48</v>
      </c>
      <c r="AT47" s="76"/>
      <c r="AU47" s="76">
        <f>MAX(AU14:AU44)</f>
        <v>68.5</v>
      </c>
      <c r="AV47" s="76"/>
      <c r="AW47" s="76">
        <f>MAX(AW14:AW44)</f>
        <v>0</v>
      </c>
      <c r="AX47" s="76"/>
      <c r="AY47" s="76">
        <f>MAX(AY14:AY44)</f>
        <v>0</v>
      </c>
      <c r="AZ47" s="76"/>
      <c r="BA47" s="76">
        <f>MAX(BA14:BA44)</f>
        <v>0.25</v>
      </c>
      <c r="BB47" s="76"/>
      <c r="BC47" s="76">
        <f>MAX(BC14:BC44)</f>
        <v>0</v>
      </c>
      <c r="BD47" s="76"/>
      <c r="BE47" s="76">
        <f>MAX(BE14:BE44)</f>
        <v>0</v>
      </c>
      <c r="BF47" s="76"/>
      <c r="BG47" s="76">
        <f>MAX(BG14:BG44)</f>
        <v>0</v>
      </c>
      <c r="BH47" s="76"/>
      <c r="BI47" s="76">
        <f>MAX(BI14:BI44)</f>
        <v>0</v>
      </c>
      <c r="BJ47" s="76"/>
      <c r="BK47" s="76">
        <f>MAX(BK14:BK44)</f>
        <v>0</v>
      </c>
      <c r="BL47" s="76"/>
      <c r="BM47" s="76">
        <f>MAX(BM14:BM44)</f>
        <v>1186</v>
      </c>
      <c r="BN47" s="76"/>
      <c r="BO47" s="76">
        <f>MAX(BO14:BO44)</f>
        <v>170</v>
      </c>
      <c r="BP47" s="76"/>
      <c r="BQ47" s="76">
        <f>MAX(BQ14:BQ44)</f>
        <v>94.81</v>
      </c>
      <c r="BR47" s="76"/>
      <c r="BS47" s="76">
        <f>MAX(BS14:BS44)</f>
        <v>0.107</v>
      </c>
      <c r="BT47" s="76"/>
      <c r="BU47" s="76">
        <f>MAX(BU14:BU44)</f>
        <v>0.01</v>
      </c>
      <c r="BV47" s="76"/>
      <c r="BW47" s="76">
        <f>MAX(BW14:BW44)</f>
        <v>5.0000000000000001E-3</v>
      </c>
      <c r="BX47" s="76"/>
      <c r="BY47" s="76">
        <f>MAX(BY14:BY44)</f>
        <v>0.02</v>
      </c>
      <c r="BZ47" s="76"/>
      <c r="CA47" s="76">
        <f>MAX(CA14:CA44)</f>
        <v>0.02</v>
      </c>
      <c r="CB47" s="76"/>
      <c r="CC47" s="76">
        <f>MAX(CC14:CC44)</f>
        <v>8.0000000000000002E-3</v>
      </c>
      <c r="CD47" s="76"/>
      <c r="CE47" s="76">
        <f>MAX(CE14:CE44)</f>
        <v>2.1999999999999999E-2</v>
      </c>
      <c r="CF47" s="76"/>
      <c r="CG47" s="76">
        <f>MAX(CG14:CG44)</f>
        <v>0</v>
      </c>
      <c r="CH47" s="76"/>
      <c r="CI47" s="76">
        <f>MAX(CI14:CI44)</f>
        <v>0.02</v>
      </c>
      <c r="CJ47" s="76"/>
      <c r="CK47" s="76">
        <f>MAX(CK14:CK44)</f>
        <v>0.05</v>
      </c>
      <c r="CL47" s="76"/>
      <c r="CM47" s="76">
        <f>MAX(CM14:CM44)</f>
        <v>0.05</v>
      </c>
      <c r="CN47" s="76"/>
      <c r="CO47" s="76">
        <f>MAX(CO14:CO44)</f>
        <v>0.02</v>
      </c>
      <c r="CP47" s="76"/>
      <c r="CQ47" s="76">
        <f>MAX(CQ14:CQ44)</f>
        <v>4.9000000000000002E-2</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0.40400000000000003</v>
      </c>
      <c r="DF47" s="76"/>
      <c r="DG47" s="76">
        <f>MAX(DG14:DG44)</f>
        <v>0.02</v>
      </c>
      <c r="DH47" s="76"/>
      <c r="DI47" s="76">
        <f>MAX(DI14:DI44)</f>
        <v>54.378</v>
      </c>
      <c r="DJ47" s="76"/>
      <c r="DK47" s="76">
        <f>MAX(DK14:DK44)</f>
        <v>23.629000000000001</v>
      </c>
      <c r="DL47" s="76"/>
      <c r="DM47" s="76">
        <f>MAX(DM14:DM44)</f>
        <v>25.158999999999999</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31029</v>
      </c>
      <c r="D48" s="76"/>
      <c r="E48" s="76">
        <f>MIN(E14:E44)</f>
        <v>0</v>
      </c>
      <c r="F48" s="76"/>
      <c r="G48" s="76">
        <f>MIN(G14:G44)</f>
        <v>0</v>
      </c>
      <c r="H48" s="76"/>
      <c r="I48" s="76">
        <f>MIN(I14:I44)</f>
        <v>0</v>
      </c>
      <c r="J48" s="76"/>
      <c r="K48" s="76">
        <f>MIN(K14:K44)</f>
        <v>0</v>
      </c>
      <c r="L48" s="76"/>
      <c r="M48" s="76">
        <f>MIN(M14:M44)</f>
        <v>7.5</v>
      </c>
      <c r="N48" s="76"/>
      <c r="O48" s="76">
        <f>MIN(O14:O44)</f>
        <v>0</v>
      </c>
      <c r="P48" s="76"/>
      <c r="Q48" s="76">
        <f>MIN(Q14:Q44)</f>
        <v>0</v>
      </c>
      <c r="R48" s="76"/>
      <c r="S48" s="76">
        <f>MIN(S14:S44)</f>
        <v>0</v>
      </c>
      <c r="T48" s="76"/>
      <c r="U48" s="76">
        <f>MIN(U14:U44)</f>
        <v>0.85</v>
      </c>
      <c r="V48" s="76"/>
      <c r="W48" s="76">
        <f>MIN(W14:W44)</f>
        <v>1</v>
      </c>
      <c r="X48" s="76"/>
      <c r="Y48" s="76">
        <f>MIN(Y14:Y44)</f>
        <v>0.5</v>
      </c>
      <c r="Z48" s="76"/>
      <c r="AA48" s="76">
        <f>MIN(AA14:AA44)</f>
        <v>20</v>
      </c>
      <c r="AB48" s="76"/>
      <c r="AC48" s="76">
        <f>MIN(AC14:AC44)</f>
        <v>0</v>
      </c>
      <c r="AD48" s="76"/>
      <c r="AE48" s="76">
        <f>MIN(AE14:AE44)</f>
        <v>11.93</v>
      </c>
      <c r="AF48" s="76"/>
      <c r="AG48" s="76">
        <f>MIN(AG14:AG44)</f>
        <v>0</v>
      </c>
      <c r="AH48" s="76"/>
      <c r="AI48" s="76">
        <f>MIN(AI14:AI44)</f>
        <v>0.3</v>
      </c>
      <c r="AJ48" s="76"/>
      <c r="AK48" s="76">
        <f>MIN(AK14:AK44)</f>
        <v>1.2</v>
      </c>
      <c r="AL48" s="76"/>
      <c r="AM48" s="76">
        <f>MIN(AM14:AM44)</f>
        <v>0.03</v>
      </c>
      <c r="AN48" s="76"/>
      <c r="AO48" s="76">
        <f>MIN(AO14:AO44)</f>
        <v>3.8</v>
      </c>
      <c r="AP48" s="76"/>
      <c r="AQ48" s="76">
        <f>MIN(AQ14:AQ44)</f>
        <v>0.5</v>
      </c>
      <c r="AR48" s="76"/>
      <c r="AS48" s="76">
        <f>MIN(AS14:AS44)</f>
        <v>1</v>
      </c>
      <c r="AT48" s="76"/>
      <c r="AU48" s="76">
        <f>MIN(AU14:AU44)</f>
        <v>58.7</v>
      </c>
      <c r="AV48" s="76"/>
      <c r="AW48" s="76">
        <f>MIN(AW14:AW44)</f>
        <v>0</v>
      </c>
      <c r="AX48" s="76"/>
      <c r="AY48" s="76">
        <f>MIN(AY14:AY44)</f>
        <v>0</v>
      </c>
      <c r="AZ48" s="76"/>
      <c r="BA48" s="76">
        <f>MIN(BA14:BA44)</f>
        <v>0.25</v>
      </c>
      <c r="BB48" s="76"/>
      <c r="BC48" s="76">
        <f>MIN(BC14:BC44)</f>
        <v>0</v>
      </c>
      <c r="BD48" s="76"/>
      <c r="BE48" s="76">
        <f>MIN(BE14:BE44)</f>
        <v>0</v>
      </c>
      <c r="BF48" s="76"/>
      <c r="BG48" s="76">
        <f>MIN(BG14:BG44)</f>
        <v>0</v>
      </c>
      <c r="BH48" s="76"/>
      <c r="BI48" s="76">
        <f>MIN(BI14:BI44)</f>
        <v>0</v>
      </c>
      <c r="BJ48" s="76"/>
      <c r="BK48" s="76">
        <f>MIN(BK14:BK44)</f>
        <v>0</v>
      </c>
      <c r="BL48" s="76"/>
      <c r="BM48" s="76">
        <f>MIN(BM14:BM44)</f>
        <v>1186</v>
      </c>
      <c r="BN48" s="76"/>
      <c r="BO48" s="76">
        <f>MIN(BO14:BO44)</f>
        <v>170</v>
      </c>
      <c r="BP48" s="76"/>
      <c r="BQ48" s="76">
        <f>MIN(BQ14:BQ44)</f>
        <v>94.81</v>
      </c>
      <c r="BR48" s="76"/>
      <c r="BS48" s="76">
        <f>MIN(BS14:BS44)</f>
        <v>0.107</v>
      </c>
      <c r="BT48" s="76"/>
      <c r="BU48" s="76">
        <f>MIN(BU14:BU44)</f>
        <v>0.01</v>
      </c>
      <c r="BV48" s="76"/>
      <c r="BW48" s="76">
        <f>MIN(BW14:BW44)</f>
        <v>5.0000000000000001E-3</v>
      </c>
      <c r="BX48" s="76"/>
      <c r="BY48" s="76">
        <f>MIN(BY14:BY44)</f>
        <v>0.02</v>
      </c>
      <c r="BZ48" s="76"/>
      <c r="CA48" s="76">
        <f>MIN(CA14:CA44)</f>
        <v>0.02</v>
      </c>
      <c r="CB48" s="76"/>
      <c r="CC48" s="76">
        <f>MIN(CC14:CC44)</f>
        <v>8.0000000000000002E-3</v>
      </c>
      <c r="CD48" s="76"/>
      <c r="CE48" s="76">
        <f>MIN(CE14:CE44)</f>
        <v>2.1999999999999999E-2</v>
      </c>
      <c r="CF48" s="76"/>
      <c r="CG48" s="76">
        <f>MIN(CG14:CG44)</f>
        <v>0</v>
      </c>
      <c r="CH48" s="76"/>
      <c r="CI48" s="76">
        <f>MIN(CI14:CI44)</f>
        <v>0.02</v>
      </c>
      <c r="CJ48" s="76"/>
      <c r="CK48" s="76">
        <f>MIN(CK14:CK44)</f>
        <v>0.05</v>
      </c>
      <c r="CL48" s="76"/>
      <c r="CM48" s="76">
        <f>MIN(CM14:CM44)</f>
        <v>0.05</v>
      </c>
      <c r="CN48" s="76"/>
      <c r="CO48" s="76">
        <f>MIN(CO14:CO44)</f>
        <v>0.02</v>
      </c>
      <c r="CP48" s="76"/>
      <c r="CQ48" s="76">
        <f>MIN(CQ14:CQ44)</f>
        <v>4.9000000000000002E-2</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0.40400000000000003</v>
      </c>
      <c r="DF48" s="76"/>
      <c r="DG48" s="76">
        <f>MIN(DG14:DG44)</f>
        <v>0.02</v>
      </c>
      <c r="DH48" s="76"/>
      <c r="DI48" s="76">
        <f>MIN(DI14:DI44)</f>
        <v>54.378</v>
      </c>
      <c r="DJ48" s="76"/>
      <c r="DK48" s="76">
        <f>MIN(DK14:DK44)</f>
        <v>23.629000000000001</v>
      </c>
      <c r="DL48" s="76"/>
      <c r="DM48" s="76">
        <f>MIN(DM14:DM44)</f>
        <v>25.158999999999999</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6">
        <v>7</v>
      </c>
      <c r="D4" s="267"/>
      <c r="E4" s="266">
        <v>13</v>
      </c>
      <c r="F4" s="267"/>
      <c r="G4" s="266">
        <v>14</v>
      </c>
      <c r="H4" s="267"/>
      <c r="I4" s="266">
        <v>15</v>
      </c>
      <c r="J4" s="267"/>
      <c r="K4" s="266">
        <v>16</v>
      </c>
      <c r="L4" s="267"/>
      <c r="M4" s="266">
        <v>19</v>
      </c>
      <c r="N4" s="267"/>
      <c r="O4" s="266">
        <v>20</v>
      </c>
      <c r="P4" s="267"/>
      <c r="Q4" s="266">
        <v>17</v>
      </c>
      <c r="R4" s="267"/>
      <c r="S4" s="266">
        <v>18</v>
      </c>
      <c r="T4" s="267"/>
      <c r="U4" s="266">
        <v>21</v>
      </c>
      <c r="V4" s="267"/>
      <c r="W4" s="266">
        <v>23</v>
      </c>
      <c r="X4" s="267"/>
      <c r="Y4" s="266">
        <v>26</v>
      </c>
      <c r="Z4" s="267"/>
      <c r="AA4" s="266">
        <v>29</v>
      </c>
      <c r="AB4" s="267"/>
      <c r="AC4" s="266">
        <v>38</v>
      </c>
      <c r="AD4" s="267"/>
      <c r="AE4" s="266">
        <v>33</v>
      </c>
      <c r="AF4" s="267"/>
      <c r="AG4" s="266">
        <v>33</v>
      </c>
      <c r="AH4" s="267"/>
      <c r="AI4" s="266">
        <v>31</v>
      </c>
      <c r="AJ4" s="267"/>
      <c r="AK4" s="266">
        <v>35</v>
      </c>
      <c r="AL4" s="267"/>
      <c r="AM4" s="266">
        <v>37</v>
      </c>
      <c r="AN4" s="267"/>
      <c r="AO4" s="266">
        <v>39</v>
      </c>
      <c r="AP4" s="267"/>
      <c r="AQ4" s="266">
        <v>43</v>
      </c>
      <c r="AR4" s="267"/>
      <c r="AS4" s="266">
        <v>45</v>
      </c>
      <c r="AT4" s="267"/>
      <c r="AU4" s="266">
        <v>45</v>
      </c>
      <c r="AV4" s="267"/>
      <c r="AW4" s="266">
        <v>40</v>
      </c>
      <c r="AX4" s="267"/>
      <c r="AY4" s="266">
        <v>42</v>
      </c>
      <c r="AZ4" s="267"/>
      <c r="BA4" s="266">
        <v>50</v>
      </c>
      <c r="BB4" s="267"/>
      <c r="BC4" s="266">
        <v>46</v>
      </c>
      <c r="BD4" s="267"/>
      <c r="BE4" s="266">
        <v>47</v>
      </c>
      <c r="BF4" s="267"/>
      <c r="BG4" s="266">
        <v>48</v>
      </c>
      <c r="BH4" s="267"/>
      <c r="BI4" s="266">
        <v>53</v>
      </c>
      <c r="BJ4" s="267"/>
      <c r="BK4" s="266">
        <v>53</v>
      </c>
      <c r="BL4" s="267"/>
      <c r="BM4" s="266">
        <v>54</v>
      </c>
      <c r="BN4" s="267"/>
      <c r="BO4" s="266">
        <v>55</v>
      </c>
      <c r="BP4" s="267"/>
      <c r="BQ4" s="266">
        <v>56</v>
      </c>
      <c r="BR4" s="267"/>
      <c r="BS4" s="266">
        <v>71</v>
      </c>
      <c r="BT4" s="267"/>
      <c r="BU4" s="266">
        <v>63</v>
      </c>
      <c r="BV4" s="267"/>
      <c r="BW4" s="266">
        <v>64</v>
      </c>
      <c r="BX4" s="267"/>
      <c r="BY4" s="266">
        <v>65</v>
      </c>
      <c r="BZ4" s="267"/>
      <c r="CA4" s="266">
        <v>66</v>
      </c>
      <c r="CB4" s="267"/>
      <c r="CC4" s="266">
        <v>67</v>
      </c>
      <c r="CD4" s="267"/>
      <c r="CE4" s="266">
        <v>68</v>
      </c>
      <c r="CF4" s="267"/>
      <c r="CG4" s="266">
        <v>69</v>
      </c>
      <c r="CH4" s="267"/>
      <c r="CI4" s="266">
        <v>78</v>
      </c>
      <c r="CJ4" s="267"/>
      <c r="CK4" s="266">
        <v>79</v>
      </c>
      <c r="CL4" s="267"/>
      <c r="CM4" s="266">
        <v>74</v>
      </c>
      <c r="CN4" s="267"/>
      <c r="CO4" s="266">
        <v>82</v>
      </c>
      <c r="CP4" s="267"/>
      <c r="CQ4" s="266">
        <v>72</v>
      </c>
      <c r="CR4" s="267"/>
      <c r="CS4" s="266">
        <v>76</v>
      </c>
      <c r="CT4" s="267"/>
      <c r="CU4" s="266">
        <v>83</v>
      </c>
      <c r="CV4" s="267"/>
      <c r="CW4" s="266">
        <v>73</v>
      </c>
      <c r="CX4" s="267"/>
      <c r="CY4" s="266">
        <v>80</v>
      </c>
      <c r="CZ4" s="267"/>
      <c r="DA4" s="266">
        <v>70</v>
      </c>
      <c r="DB4" s="267"/>
      <c r="DC4" s="266">
        <v>75</v>
      </c>
      <c r="DD4" s="267"/>
      <c r="DE4" s="266">
        <v>77</v>
      </c>
      <c r="DF4" s="267"/>
      <c r="DG4" s="266">
        <v>59</v>
      </c>
      <c r="DH4" s="267"/>
      <c r="DI4" s="266">
        <v>81</v>
      </c>
      <c r="DJ4" s="267"/>
      <c r="DK4" s="266">
        <v>62</v>
      </c>
      <c r="DL4" s="267"/>
      <c r="DM4" s="266">
        <v>84</v>
      </c>
      <c r="DN4" s="267"/>
      <c r="DO4" s="266">
        <v>85</v>
      </c>
      <c r="DP4" s="267"/>
      <c r="DQ4" s="266">
        <v>87</v>
      </c>
      <c r="DR4" s="267"/>
      <c r="DS4" s="266"/>
      <c r="DT4" s="267"/>
      <c r="DU4" s="17"/>
      <c r="DV4" s="285"/>
      <c r="DW4" s="285"/>
      <c r="DX4" s="285"/>
      <c r="DY4" s="285"/>
      <c r="DZ4" s="285"/>
      <c r="EA4" s="285"/>
      <c r="EB4" s="285"/>
      <c r="EC4" s="285"/>
      <c r="ED4" s="285"/>
      <c r="EE4" s="285"/>
      <c r="EF4" s="285"/>
      <c r="EG4" s="285"/>
      <c r="EH4" s="285"/>
      <c r="EI4" s="285"/>
      <c r="EJ4" s="285"/>
      <c r="EK4" s="285"/>
      <c r="EL4" s="285"/>
      <c r="EM4" s="285"/>
      <c r="EN4" s="285"/>
      <c r="EO4" s="285"/>
      <c r="EP4" s="86"/>
      <c r="EQ4" s="86"/>
      <c r="ER4" s="86"/>
      <c r="ES4" s="86"/>
      <c r="ET4" s="86"/>
      <c r="EU4" s="86"/>
    </row>
    <row r="5" spans="1:151" s="1" customFormat="1" ht="24.75" customHeight="1" x14ac:dyDescent="0.2">
      <c r="A5" s="17"/>
      <c r="B5" s="18" t="s">
        <v>10</v>
      </c>
      <c r="C5" s="230" t="s">
        <v>137</v>
      </c>
      <c r="D5" s="231"/>
      <c r="E5" s="230" t="s">
        <v>97</v>
      </c>
      <c r="F5" s="231"/>
      <c r="G5" s="230" t="s">
        <v>98</v>
      </c>
      <c r="H5" s="231"/>
      <c r="I5" s="230" t="s">
        <v>100</v>
      </c>
      <c r="J5" s="231"/>
      <c r="K5" s="230" t="s">
        <v>99</v>
      </c>
      <c r="L5" s="231"/>
      <c r="M5" s="230" t="s">
        <v>103</v>
      </c>
      <c r="N5" s="231"/>
      <c r="O5" s="230" t="s">
        <v>104</v>
      </c>
      <c r="P5" s="231"/>
      <c r="Q5" s="230" t="s">
        <v>101</v>
      </c>
      <c r="R5" s="231"/>
      <c r="S5" s="230" t="s">
        <v>102</v>
      </c>
      <c r="T5" s="231"/>
      <c r="U5" s="230" t="s">
        <v>36</v>
      </c>
      <c r="V5" s="231"/>
      <c r="W5" s="230" t="s">
        <v>93</v>
      </c>
      <c r="X5" s="231"/>
      <c r="Y5" s="230" t="s">
        <v>195</v>
      </c>
      <c r="Z5" s="231"/>
      <c r="AA5" s="230" t="s">
        <v>196</v>
      </c>
      <c r="AB5" s="231"/>
      <c r="AC5" s="230" t="s">
        <v>17</v>
      </c>
      <c r="AD5" s="231"/>
      <c r="AE5" s="230" t="s">
        <v>105</v>
      </c>
      <c r="AF5" s="231"/>
      <c r="AG5" s="230" t="s">
        <v>197</v>
      </c>
      <c r="AH5" s="231"/>
      <c r="AI5" s="230" t="s">
        <v>164</v>
      </c>
      <c r="AJ5" s="231"/>
      <c r="AK5" s="230" t="s">
        <v>198</v>
      </c>
      <c r="AL5" s="231"/>
      <c r="AM5" s="230" t="s">
        <v>199</v>
      </c>
      <c r="AN5" s="231"/>
      <c r="AO5" s="230" t="s">
        <v>252</v>
      </c>
      <c r="AP5" s="231"/>
      <c r="AQ5" s="230" t="s">
        <v>241</v>
      </c>
      <c r="AR5" s="231"/>
      <c r="AS5" s="230" t="s">
        <v>107</v>
      </c>
      <c r="AT5" s="231"/>
      <c r="AU5" s="230" t="s">
        <v>108</v>
      </c>
      <c r="AV5" s="231"/>
      <c r="AW5" s="230" t="s">
        <v>94</v>
      </c>
      <c r="AX5" s="231"/>
      <c r="AY5" s="230" t="s">
        <v>248</v>
      </c>
      <c r="AZ5" s="231"/>
      <c r="BA5" s="230" t="s">
        <v>91</v>
      </c>
      <c r="BB5" s="231"/>
      <c r="BC5" s="230" t="s">
        <v>6</v>
      </c>
      <c r="BD5" s="231"/>
      <c r="BE5" s="230" t="s">
        <v>8</v>
      </c>
      <c r="BF5" s="231"/>
      <c r="BG5" s="230" t="s">
        <v>7</v>
      </c>
      <c r="BH5" s="231"/>
      <c r="BI5" s="230" t="s">
        <v>109</v>
      </c>
      <c r="BJ5" s="231"/>
      <c r="BK5" s="230" t="s">
        <v>203</v>
      </c>
      <c r="BL5" s="231"/>
      <c r="BM5" s="230" t="s">
        <v>88</v>
      </c>
      <c r="BN5" s="231"/>
      <c r="BO5" s="230" t="s">
        <v>72</v>
      </c>
      <c r="BP5" s="231"/>
      <c r="BQ5" s="230" t="s">
        <v>73</v>
      </c>
      <c r="BR5" s="231"/>
      <c r="BS5" s="230" t="s">
        <v>146</v>
      </c>
      <c r="BT5" s="231"/>
      <c r="BU5" s="230" t="s">
        <v>115</v>
      </c>
      <c r="BV5" s="231"/>
      <c r="BW5" s="230" t="s">
        <v>143</v>
      </c>
      <c r="BX5" s="231"/>
      <c r="BY5" s="230" t="s">
        <v>140</v>
      </c>
      <c r="BZ5" s="231"/>
      <c r="CA5" s="230" t="s">
        <v>139</v>
      </c>
      <c r="CB5" s="231"/>
      <c r="CC5" s="230" t="s">
        <v>141</v>
      </c>
      <c r="CD5" s="231"/>
      <c r="CE5" s="230" t="s">
        <v>142</v>
      </c>
      <c r="CF5" s="231"/>
      <c r="CG5" s="230" t="s">
        <v>144</v>
      </c>
      <c r="CH5" s="231"/>
      <c r="CI5" s="230" t="s">
        <v>129</v>
      </c>
      <c r="CJ5" s="231"/>
      <c r="CK5" s="230" t="s">
        <v>150</v>
      </c>
      <c r="CL5" s="231"/>
      <c r="CM5" s="230" t="s">
        <v>148</v>
      </c>
      <c r="CN5" s="231"/>
      <c r="CO5" s="230" t="s">
        <v>56</v>
      </c>
      <c r="CP5" s="231"/>
      <c r="CQ5" s="230" t="s">
        <v>147</v>
      </c>
      <c r="CR5" s="231"/>
      <c r="CS5" s="230" t="s">
        <v>165</v>
      </c>
      <c r="CT5" s="231"/>
      <c r="CU5" s="230" t="s">
        <v>152</v>
      </c>
      <c r="CV5" s="231"/>
      <c r="CW5" s="230" t="s">
        <v>125</v>
      </c>
      <c r="CX5" s="231"/>
      <c r="CY5" s="230" t="s">
        <v>151</v>
      </c>
      <c r="CZ5" s="231"/>
      <c r="DA5" s="230" t="s">
        <v>145</v>
      </c>
      <c r="DB5" s="231"/>
      <c r="DC5" s="230" t="s">
        <v>80</v>
      </c>
      <c r="DD5" s="231"/>
      <c r="DE5" s="230" t="s">
        <v>149</v>
      </c>
      <c r="DF5" s="231"/>
      <c r="DG5" s="230" t="s">
        <v>74</v>
      </c>
      <c r="DH5" s="231"/>
      <c r="DI5" s="230" t="s">
        <v>90</v>
      </c>
      <c r="DJ5" s="231"/>
      <c r="DK5" s="230" t="s">
        <v>114</v>
      </c>
      <c r="DL5" s="231"/>
      <c r="DM5" s="230" t="s">
        <v>153</v>
      </c>
      <c r="DN5" s="231"/>
      <c r="DO5" s="230" t="s">
        <v>18</v>
      </c>
      <c r="DP5" s="231"/>
      <c r="DQ5" s="230" t="s">
        <v>40</v>
      </c>
      <c r="DR5" s="231"/>
      <c r="DS5" s="256" t="s">
        <v>162</v>
      </c>
      <c r="DT5" s="25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0" t="s">
        <v>2</v>
      </c>
      <c r="D6" s="231"/>
      <c r="E6" s="230" t="s">
        <v>70</v>
      </c>
      <c r="F6" s="231"/>
      <c r="G6" s="230" t="s">
        <v>70</v>
      </c>
      <c r="H6" s="231"/>
      <c r="I6" s="230"/>
      <c r="J6" s="231"/>
      <c r="K6" s="230" t="s">
        <v>163</v>
      </c>
      <c r="L6" s="231"/>
      <c r="M6" s="230" t="s">
        <v>3</v>
      </c>
      <c r="N6" s="231"/>
      <c r="O6" s="230" t="s">
        <v>3</v>
      </c>
      <c r="P6" s="231"/>
      <c r="Q6" s="230" t="s">
        <v>138</v>
      </c>
      <c r="R6" s="231" t="s">
        <v>39</v>
      </c>
      <c r="S6" s="230" t="s">
        <v>138</v>
      </c>
      <c r="T6" s="231" t="s">
        <v>39</v>
      </c>
      <c r="U6" s="230" t="s">
        <v>3</v>
      </c>
      <c r="V6" s="231"/>
      <c r="W6" s="230" t="s">
        <v>3</v>
      </c>
      <c r="X6" s="231"/>
      <c r="Y6" s="230" t="s">
        <v>3</v>
      </c>
      <c r="Z6" s="231"/>
      <c r="AA6" s="230" t="s">
        <v>3</v>
      </c>
      <c r="AB6" s="231"/>
      <c r="AC6" s="230" t="s">
        <v>3</v>
      </c>
      <c r="AD6" s="231"/>
      <c r="AE6" s="230" t="s">
        <v>3</v>
      </c>
      <c r="AF6" s="231"/>
      <c r="AG6" s="230" t="s">
        <v>3</v>
      </c>
      <c r="AH6" s="231"/>
      <c r="AI6" s="230" t="s">
        <v>3</v>
      </c>
      <c r="AJ6" s="231"/>
      <c r="AK6" s="230" t="s">
        <v>3</v>
      </c>
      <c r="AL6" s="231"/>
      <c r="AM6" s="230" t="s">
        <v>3</v>
      </c>
      <c r="AN6" s="231"/>
      <c r="AO6" s="230" t="s">
        <v>3</v>
      </c>
      <c r="AP6" s="231"/>
      <c r="AQ6" s="230" t="s">
        <v>9</v>
      </c>
      <c r="AR6" s="231"/>
      <c r="AS6" s="230" t="s">
        <v>3</v>
      </c>
      <c r="AT6" s="231"/>
      <c r="AU6" s="230" t="s">
        <v>3</v>
      </c>
      <c r="AV6" s="231"/>
      <c r="AW6" s="230" t="s">
        <v>3</v>
      </c>
      <c r="AX6" s="231"/>
      <c r="AY6" s="230" t="s">
        <v>3</v>
      </c>
      <c r="AZ6" s="231"/>
      <c r="BA6" s="230" t="s">
        <v>3</v>
      </c>
      <c r="BB6" s="231"/>
      <c r="BC6" s="230" t="s">
        <v>3</v>
      </c>
      <c r="BD6" s="231"/>
      <c r="BE6" s="230" t="s">
        <v>3</v>
      </c>
      <c r="BF6" s="231"/>
      <c r="BG6" s="230" t="s">
        <v>3</v>
      </c>
      <c r="BH6" s="231"/>
      <c r="BI6" s="230" t="s">
        <v>89</v>
      </c>
      <c r="BJ6" s="231"/>
      <c r="BK6" s="230" t="s">
        <v>89</v>
      </c>
      <c r="BL6" s="231"/>
      <c r="BM6" s="230" t="s">
        <v>3</v>
      </c>
      <c r="BN6" s="231"/>
      <c r="BO6" s="230" t="s">
        <v>3</v>
      </c>
      <c r="BP6" s="231"/>
      <c r="BQ6" s="230" t="s">
        <v>3</v>
      </c>
      <c r="BR6" s="231"/>
      <c r="BS6" s="230" t="s">
        <v>3</v>
      </c>
      <c r="BT6" s="231"/>
      <c r="BU6" s="230" t="s">
        <v>3</v>
      </c>
      <c r="BV6" s="231"/>
      <c r="BW6" s="230" t="s">
        <v>3</v>
      </c>
      <c r="BX6" s="231"/>
      <c r="BY6" s="230" t="s">
        <v>3</v>
      </c>
      <c r="BZ6" s="231"/>
      <c r="CA6" s="230" t="s">
        <v>3</v>
      </c>
      <c r="CB6" s="231"/>
      <c r="CC6" s="230" t="s">
        <v>3</v>
      </c>
      <c r="CD6" s="231"/>
      <c r="CE6" s="230" t="s">
        <v>3</v>
      </c>
      <c r="CF6" s="231"/>
      <c r="CG6" s="230" t="s">
        <v>3</v>
      </c>
      <c r="CH6" s="231"/>
      <c r="CI6" s="230" t="s">
        <v>3</v>
      </c>
      <c r="CJ6" s="231"/>
      <c r="CK6" s="230" t="s">
        <v>3</v>
      </c>
      <c r="CL6" s="231"/>
      <c r="CM6" s="230" t="s">
        <v>3</v>
      </c>
      <c r="CN6" s="231"/>
      <c r="CO6" s="230" t="s">
        <v>3</v>
      </c>
      <c r="CP6" s="231"/>
      <c r="CQ6" s="230" t="s">
        <v>3</v>
      </c>
      <c r="CR6" s="231"/>
      <c r="CS6" s="230" t="s">
        <v>3</v>
      </c>
      <c r="CT6" s="231"/>
      <c r="CU6" s="230" t="s">
        <v>3</v>
      </c>
      <c r="CV6" s="231"/>
      <c r="CW6" s="230" t="s">
        <v>3</v>
      </c>
      <c r="CX6" s="231"/>
      <c r="CY6" s="230" t="s">
        <v>3</v>
      </c>
      <c r="CZ6" s="231"/>
      <c r="DA6" s="230" t="s">
        <v>3</v>
      </c>
      <c r="DB6" s="231"/>
      <c r="DC6" s="230" t="s">
        <v>3</v>
      </c>
      <c r="DD6" s="231"/>
      <c r="DE6" s="230" t="s">
        <v>3</v>
      </c>
      <c r="DF6" s="231"/>
      <c r="DG6" s="230" t="s">
        <v>3</v>
      </c>
      <c r="DH6" s="231"/>
      <c r="DI6" s="230" t="s">
        <v>3</v>
      </c>
      <c r="DJ6" s="231"/>
      <c r="DK6" s="230" t="s">
        <v>3</v>
      </c>
      <c r="DL6" s="231"/>
      <c r="DM6" s="230" t="s">
        <v>3</v>
      </c>
      <c r="DN6" s="231"/>
      <c r="DO6" s="230"/>
      <c r="DP6" s="231"/>
      <c r="DQ6" s="230"/>
      <c r="DR6" s="23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v>10</v>
      </c>
      <c r="W7" s="254">
        <v>10</v>
      </c>
      <c r="X7" s="255">
        <v>10</v>
      </c>
      <c r="Y7" s="254">
        <v>70</v>
      </c>
      <c r="Z7" s="255">
        <v>100</v>
      </c>
      <c r="AA7" s="254"/>
      <c r="AB7" s="255"/>
      <c r="AC7" s="254">
        <v>10</v>
      </c>
      <c r="AD7" s="255">
        <v>25</v>
      </c>
      <c r="AE7" s="254">
        <v>1.5</v>
      </c>
      <c r="AF7" s="255">
        <v>20</v>
      </c>
      <c r="AG7" s="254">
        <v>1.5</v>
      </c>
      <c r="AH7" s="255">
        <v>20</v>
      </c>
      <c r="AI7" s="254"/>
      <c r="AJ7" s="255"/>
      <c r="AK7" s="254"/>
      <c r="AL7" s="255"/>
      <c r="AM7" s="254"/>
      <c r="AN7" s="255"/>
      <c r="AO7" s="254">
        <v>1</v>
      </c>
      <c r="AP7" s="255">
        <v>5</v>
      </c>
      <c r="AQ7" s="254">
        <v>200</v>
      </c>
      <c r="AR7" s="255">
        <v>10</v>
      </c>
      <c r="AS7" s="254">
        <v>0.05</v>
      </c>
      <c r="AT7" s="255"/>
      <c r="AU7" s="254">
        <v>0.05</v>
      </c>
      <c r="AV7" s="255"/>
      <c r="AW7" s="254">
        <v>1</v>
      </c>
      <c r="AX7" s="255"/>
      <c r="AY7" s="254">
        <v>0.5</v>
      </c>
      <c r="AZ7" s="255">
        <v>2</v>
      </c>
      <c r="BA7" s="254"/>
      <c r="BB7" s="255">
        <v>2</v>
      </c>
      <c r="BC7" s="254"/>
      <c r="BD7" s="255"/>
      <c r="BE7" s="254">
        <v>5.0000000000000001E-3</v>
      </c>
      <c r="BF7" s="255"/>
      <c r="BG7" s="254"/>
      <c r="BH7" s="255"/>
      <c r="BI7" s="254"/>
      <c r="BJ7" s="255">
        <v>1.4</v>
      </c>
      <c r="BK7" s="254"/>
      <c r="BL7" s="255">
        <v>1.4</v>
      </c>
      <c r="BM7" s="254">
        <v>400</v>
      </c>
      <c r="BN7" s="255">
        <v>250</v>
      </c>
      <c r="BO7" s="254">
        <v>200</v>
      </c>
      <c r="BP7" s="255">
        <v>150</v>
      </c>
      <c r="BQ7" s="254"/>
      <c r="BR7" s="255">
        <v>0.4</v>
      </c>
      <c r="BS7" s="254">
        <v>0.01</v>
      </c>
      <c r="BT7" s="255">
        <v>0.1</v>
      </c>
      <c r="BU7" s="254">
        <v>5.0000000000000001E-3</v>
      </c>
      <c r="BV7" s="255">
        <v>0.01</v>
      </c>
      <c r="BW7" s="254">
        <v>0.02</v>
      </c>
      <c r="BX7" s="255">
        <v>0.2</v>
      </c>
      <c r="BY7" s="254">
        <v>0.05</v>
      </c>
      <c r="BZ7" s="255">
        <v>0.2</v>
      </c>
      <c r="CA7" s="254">
        <v>8.0000000000000002E-3</v>
      </c>
      <c r="CB7" s="255">
        <v>0.1</v>
      </c>
      <c r="CC7" s="254">
        <v>0.2</v>
      </c>
      <c r="CD7" s="255">
        <v>2</v>
      </c>
      <c r="CE7" s="254">
        <v>5.0000000000000001E-4</v>
      </c>
      <c r="CF7" s="255">
        <v>2E-3</v>
      </c>
      <c r="CG7" s="254">
        <v>0.05</v>
      </c>
      <c r="CH7" s="255">
        <v>0.1</v>
      </c>
      <c r="CI7" s="254"/>
      <c r="CJ7" s="255">
        <v>0.02</v>
      </c>
      <c r="CK7" s="254"/>
      <c r="CL7" s="255">
        <v>2</v>
      </c>
      <c r="CM7" s="254"/>
      <c r="CN7" s="255">
        <v>0.2</v>
      </c>
      <c r="CO7" s="254"/>
      <c r="CP7" s="255">
        <v>5</v>
      </c>
      <c r="CQ7" s="254"/>
      <c r="CR7" s="255">
        <v>0.01</v>
      </c>
      <c r="CS7" s="254"/>
      <c r="CT7" s="255">
        <v>0.1</v>
      </c>
      <c r="CU7" s="254"/>
      <c r="CV7" s="255">
        <v>0.1</v>
      </c>
      <c r="CW7" s="254"/>
      <c r="CX7" s="255">
        <v>0.05</v>
      </c>
      <c r="CY7" s="254"/>
      <c r="CZ7" s="255">
        <v>2.5</v>
      </c>
      <c r="DA7" s="254"/>
      <c r="DB7" s="255"/>
      <c r="DC7" s="254"/>
      <c r="DD7" s="255"/>
      <c r="DE7" s="254"/>
      <c r="DF7" s="255"/>
      <c r="DG7" s="254"/>
      <c r="DH7" s="255"/>
      <c r="DI7" s="254"/>
      <c r="DJ7" s="255"/>
      <c r="DK7" s="254"/>
      <c r="DL7" s="255"/>
      <c r="DM7" s="254"/>
      <c r="DN7" s="255"/>
      <c r="DO7" s="254"/>
      <c r="DP7" s="255"/>
      <c r="DQ7" s="254"/>
      <c r="DR7" s="255"/>
      <c r="DS7" s="254"/>
      <c r="DT7" s="25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100</v>
      </c>
      <c r="Z8" s="255"/>
      <c r="AA8" s="254"/>
      <c r="AB8" s="255"/>
      <c r="AC8" s="254">
        <v>15</v>
      </c>
      <c r="AD8" s="255"/>
      <c r="AE8" s="254">
        <v>2.5</v>
      </c>
      <c r="AF8" s="255"/>
      <c r="AG8" s="254">
        <v>2.5</v>
      </c>
      <c r="AH8" s="255"/>
      <c r="AI8" s="254"/>
      <c r="AJ8" s="255"/>
      <c r="AK8" s="254"/>
      <c r="AL8" s="255"/>
      <c r="AM8" s="254"/>
      <c r="AN8" s="255"/>
      <c r="AO8" s="254">
        <v>2</v>
      </c>
      <c r="AP8" s="255"/>
      <c r="AQ8" s="254">
        <v>800</v>
      </c>
      <c r="AR8" s="255"/>
      <c r="AS8" s="254">
        <v>0.1</v>
      </c>
      <c r="AT8" s="255"/>
      <c r="AU8" s="254">
        <v>0.1</v>
      </c>
      <c r="AV8" s="255"/>
      <c r="AW8" s="254">
        <v>1.5</v>
      </c>
      <c r="AX8" s="255"/>
      <c r="AY8" s="254">
        <v>1</v>
      </c>
      <c r="AZ8" s="255"/>
      <c r="BA8" s="254"/>
      <c r="BB8" s="255"/>
      <c r="BC8" s="254"/>
      <c r="BD8" s="255"/>
      <c r="BE8" s="254">
        <v>0.01</v>
      </c>
      <c r="BF8" s="255"/>
      <c r="BG8" s="254"/>
      <c r="BH8" s="255"/>
      <c r="BI8" s="254"/>
      <c r="BJ8" s="255"/>
      <c r="BK8" s="254"/>
      <c r="BL8" s="255"/>
      <c r="BM8" s="254">
        <v>480</v>
      </c>
      <c r="BN8" s="255"/>
      <c r="BO8" s="254">
        <v>240</v>
      </c>
      <c r="BP8" s="255"/>
      <c r="BQ8" s="254"/>
      <c r="BR8" s="255"/>
      <c r="BS8" s="254">
        <v>0.05</v>
      </c>
      <c r="BT8" s="255"/>
      <c r="BU8" s="254">
        <v>2.5000000000000001E-2</v>
      </c>
      <c r="BV8" s="255"/>
      <c r="BW8" s="254">
        <v>0.1</v>
      </c>
      <c r="BX8" s="255"/>
      <c r="BY8" s="254">
        <v>0.25</v>
      </c>
      <c r="BZ8" s="255"/>
      <c r="CA8" s="254">
        <v>0.04</v>
      </c>
      <c r="CB8" s="255"/>
      <c r="CC8" s="254">
        <v>1</v>
      </c>
      <c r="CD8" s="255"/>
      <c r="CE8" s="254">
        <v>2.5000000000000001E-3</v>
      </c>
      <c r="CF8" s="255"/>
      <c r="CG8" s="254">
        <v>0.25</v>
      </c>
      <c r="CH8" s="255"/>
      <c r="CI8" s="254"/>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4"/>
      <c r="D9" s="255"/>
      <c r="E9" s="254"/>
      <c r="F9" s="255"/>
      <c r="G9" s="254"/>
      <c r="H9" s="255"/>
      <c r="I9" s="283">
        <v>7</v>
      </c>
      <c r="J9" s="284"/>
      <c r="K9" s="283">
        <v>7</v>
      </c>
      <c r="L9" s="284"/>
      <c r="M9" s="254">
        <v>3</v>
      </c>
      <c r="N9" s="255"/>
      <c r="O9" s="254">
        <v>3</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132"/>
      <c r="DT9" s="133"/>
      <c r="DU9" s="19"/>
    </row>
    <row r="10" spans="1:151" s="1" customFormat="1" ht="22.5" customHeight="1" x14ac:dyDescent="0.2">
      <c r="A10" s="17"/>
      <c r="B10" s="18" t="s">
        <v>71</v>
      </c>
      <c r="C10" s="230" t="s">
        <v>82</v>
      </c>
      <c r="D10" s="260"/>
      <c r="E10" s="230" t="s">
        <v>200</v>
      </c>
      <c r="F10" s="231"/>
      <c r="G10" s="230" t="s">
        <v>75</v>
      </c>
      <c r="H10" s="231"/>
      <c r="I10" s="230" t="s">
        <v>200</v>
      </c>
      <c r="J10" s="231"/>
      <c r="K10" s="230" t="s">
        <v>75</v>
      </c>
      <c r="L10" s="231"/>
      <c r="M10" s="230" t="s">
        <v>201</v>
      </c>
      <c r="N10" s="231"/>
      <c r="O10" s="230" t="s">
        <v>75</v>
      </c>
      <c r="P10" s="231"/>
      <c r="Q10" s="230" t="s">
        <v>201</v>
      </c>
      <c r="R10" s="231"/>
      <c r="S10" s="230" t="s">
        <v>75</v>
      </c>
      <c r="T10" s="231"/>
      <c r="U10" s="230" t="s">
        <v>86</v>
      </c>
      <c r="V10" s="231"/>
      <c r="W10" s="230" t="s">
        <v>85</v>
      </c>
      <c r="X10" s="231"/>
      <c r="Y10" s="230" t="s">
        <v>86</v>
      </c>
      <c r="Z10" s="231"/>
      <c r="AA10" s="230" t="s">
        <v>85</v>
      </c>
      <c r="AB10" s="231"/>
      <c r="AC10" s="230" t="s">
        <v>192</v>
      </c>
      <c r="AD10" s="231"/>
      <c r="AE10" s="230" t="s">
        <v>201</v>
      </c>
      <c r="AF10" s="231"/>
      <c r="AG10" s="230" t="s">
        <v>86</v>
      </c>
      <c r="AH10" s="231"/>
      <c r="AI10" s="230" t="s">
        <v>85</v>
      </c>
      <c r="AJ10" s="231"/>
      <c r="AK10" s="230" t="s">
        <v>86</v>
      </c>
      <c r="AL10" s="231"/>
      <c r="AM10" s="230" t="s">
        <v>86</v>
      </c>
      <c r="AN10" s="231"/>
      <c r="AO10" s="230" t="s">
        <v>85</v>
      </c>
      <c r="AP10" s="231"/>
      <c r="AQ10" s="230" t="s">
        <v>76</v>
      </c>
      <c r="AR10" s="231"/>
      <c r="AS10" s="230" t="s">
        <v>201</v>
      </c>
      <c r="AT10" s="231"/>
      <c r="AU10" s="230" t="s">
        <v>75</v>
      </c>
      <c r="AV10" s="231"/>
      <c r="AW10" s="230" t="s">
        <v>75</v>
      </c>
      <c r="AX10" s="231"/>
      <c r="AY10" s="230" t="s">
        <v>85</v>
      </c>
      <c r="AZ10" s="231"/>
      <c r="BA10" s="230" t="s">
        <v>86</v>
      </c>
      <c r="BB10" s="231"/>
      <c r="BC10" s="230" t="s">
        <v>76</v>
      </c>
      <c r="BD10" s="231"/>
      <c r="BE10" s="230" t="s">
        <v>76</v>
      </c>
      <c r="BF10" s="231"/>
      <c r="BG10" s="230" t="s">
        <v>76</v>
      </c>
      <c r="BH10" s="231"/>
      <c r="BI10" s="230" t="s">
        <v>201</v>
      </c>
      <c r="BJ10" s="231"/>
      <c r="BK10" s="230" t="s">
        <v>86</v>
      </c>
      <c r="BL10" s="231"/>
      <c r="BM10" s="230" t="s">
        <v>85</v>
      </c>
      <c r="BN10" s="231"/>
      <c r="BO10" s="230" t="s">
        <v>85</v>
      </c>
      <c r="BP10" s="231"/>
      <c r="BQ10" s="230" t="s">
        <v>86</v>
      </c>
      <c r="BR10" s="231"/>
      <c r="BS10" s="230" t="s">
        <v>86</v>
      </c>
      <c r="BT10" s="231"/>
      <c r="BU10" s="230" t="s">
        <v>86</v>
      </c>
      <c r="BV10" s="231"/>
      <c r="BW10" s="230" t="s">
        <v>86</v>
      </c>
      <c r="BX10" s="231"/>
      <c r="BY10" s="230" t="s">
        <v>86</v>
      </c>
      <c r="BZ10" s="231"/>
      <c r="CA10" s="230" t="s">
        <v>86</v>
      </c>
      <c r="CB10" s="231"/>
      <c r="CC10" s="230" t="s">
        <v>86</v>
      </c>
      <c r="CD10" s="231"/>
      <c r="CE10" s="230" t="s">
        <v>86</v>
      </c>
      <c r="CF10" s="231"/>
      <c r="CG10" s="230" t="s">
        <v>86</v>
      </c>
      <c r="CH10" s="231"/>
      <c r="CI10" s="230" t="s">
        <v>86</v>
      </c>
      <c r="CJ10" s="231"/>
      <c r="CK10" s="230" t="s">
        <v>86</v>
      </c>
      <c r="CL10" s="231"/>
      <c r="CM10" s="230" t="s">
        <v>86</v>
      </c>
      <c r="CN10" s="231"/>
      <c r="CO10" s="230" t="s">
        <v>86</v>
      </c>
      <c r="CP10" s="231"/>
      <c r="CQ10" s="230" t="s">
        <v>86</v>
      </c>
      <c r="CR10" s="231"/>
      <c r="CS10" s="230" t="s">
        <v>86</v>
      </c>
      <c r="CT10" s="231"/>
      <c r="CU10" s="230" t="s">
        <v>86</v>
      </c>
      <c r="CV10" s="231"/>
      <c r="CW10" s="230" t="s">
        <v>86</v>
      </c>
      <c r="CX10" s="231"/>
      <c r="CY10" s="230" t="s">
        <v>86</v>
      </c>
      <c r="CZ10" s="231"/>
      <c r="DA10" s="230" t="s">
        <v>86</v>
      </c>
      <c r="DB10" s="231"/>
      <c r="DC10" s="230" t="s">
        <v>86</v>
      </c>
      <c r="DD10" s="231"/>
      <c r="DE10" s="230" t="s">
        <v>86</v>
      </c>
      <c r="DF10" s="231"/>
      <c r="DG10" s="230" t="s">
        <v>86</v>
      </c>
      <c r="DH10" s="231"/>
      <c r="DI10" s="230" t="s">
        <v>86</v>
      </c>
      <c r="DJ10" s="231"/>
      <c r="DK10" s="230" t="s">
        <v>86</v>
      </c>
      <c r="DL10" s="231"/>
      <c r="DM10" s="230" t="s">
        <v>86</v>
      </c>
      <c r="DN10" s="231"/>
      <c r="DO10" s="230" t="s">
        <v>76</v>
      </c>
      <c r="DP10" s="231"/>
      <c r="DQ10" s="230" t="s">
        <v>85</v>
      </c>
      <c r="DR10" s="231"/>
      <c r="DS10" s="264"/>
      <c r="DT10" s="265"/>
      <c r="DU10" s="19"/>
    </row>
    <row r="11" spans="1:151" s="1" customFormat="1" ht="18.75" customHeight="1" x14ac:dyDescent="0.2">
      <c r="A11" s="17"/>
      <c r="B11" s="18" t="s">
        <v>12</v>
      </c>
      <c r="C11" s="230"/>
      <c r="D11" s="260"/>
      <c r="E11" s="230"/>
      <c r="F11" s="231"/>
      <c r="G11" s="230"/>
      <c r="H11" s="231"/>
      <c r="I11" s="230"/>
      <c r="J11" s="231"/>
      <c r="K11" s="230" t="s">
        <v>204</v>
      </c>
      <c r="L11" s="231"/>
      <c r="M11" s="230"/>
      <c r="N11" s="231"/>
      <c r="O11" s="230" t="s">
        <v>204</v>
      </c>
      <c r="P11" s="231"/>
      <c r="Q11" s="230"/>
      <c r="R11" s="231"/>
      <c r="S11" s="230" t="s">
        <v>204</v>
      </c>
      <c r="T11" s="231"/>
      <c r="U11" s="230" t="s">
        <v>204</v>
      </c>
      <c r="V11" s="231"/>
      <c r="W11" s="230" t="s">
        <v>204</v>
      </c>
      <c r="X11" s="231"/>
      <c r="Y11" s="230" t="s">
        <v>204</v>
      </c>
      <c r="Z11" s="231"/>
      <c r="AA11" s="230"/>
      <c r="AB11" s="231"/>
      <c r="AC11" s="230" t="s">
        <v>204</v>
      </c>
      <c r="AD11" s="231"/>
      <c r="AE11" s="230"/>
      <c r="AF11" s="231"/>
      <c r="AG11" s="230" t="s">
        <v>204</v>
      </c>
      <c r="AH11" s="231"/>
      <c r="AI11" s="230" t="s">
        <v>204</v>
      </c>
      <c r="AJ11" s="231"/>
      <c r="AK11" s="230" t="s">
        <v>204</v>
      </c>
      <c r="AL11" s="231"/>
      <c r="AM11" s="230" t="s">
        <v>204</v>
      </c>
      <c r="AN11" s="231"/>
      <c r="AO11" s="230" t="s">
        <v>204</v>
      </c>
      <c r="AP11" s="231"/>
      <c r="AQ11" s="230" t="s">
        <v>204</v>
      </c>
      <c r="AR11" s="231"/>
      <c r="AS11" s="230" t="s">
        <v>204</v>
      </c>
      <c r="AT11" s="231"/>
      <c r="AU11" s="230" t="s">
        <v>204</v>
      </c>
      <c r="AV11" s="231"/>
      <c r="AW11" s="230" t="s">
        <v>204</v>
      </c>
      <c r="AX11" s="231"/>
      <c r="AY11" s="230" t="s">
        <v>204</v>
      </c>
      <c r="AZ11" s="231"/>
      <c r="BA11" s="230" t="s">
        <v>204</v>
      </c>
      <c r="BB11" s="231"/>
      <c r="BC11" s="230" t="s">
        <v>204</v>
      </c>
      <c r="BD11" s="231"/>
      <c r="BE11" s="230" t="s">
        <v>204</v>
      </c>
      <c r="BF11" s="231"/>
      <c r="BG11" s="230" t="s">
        <v>204</v>
      </c>
      <c r="BH11" s="231"/>
      <c r="BI11" s="230" t="s">
        <v>204</v>
      </c>
      <c r="BJ11" s="231"/>
      <c r="BK11" s="230" t="s">
        <v>204</v>
      </c>
      <c r="BL11" s="231"/>
      <c r="BM11" s="230" t="s">
        <v>204</v>
      </c>
      <c r="BN11" s="231"/>
      <c r="BO11" s="230" t="s">
        <v>204</v>
      </c>
      <c r="BP11" s="231"/>
      <c r="BQ11" s="230" t="s">
        <v>204</v>
      </c>
      <c r="BR11" s="231"/>
      <c r="BS11" s="230" t="s">
        <v>204</v>
      </c>
      <c r="BT11" s="231"/>
      <c r="BU11" s="230" t="s">
        <v>204</v>
      </c>
      <c r="BV11" s="231"/>
      <c r="BW11" s="230" t="s">
        <v>204</v>
      </c>
      <c r="BX11" s="231"/>
      <c r="BY11" s="230" t="s">
        <v>204</v>
      </c>
      <c r="BZ11" s="231"/>
      <c r="CA11" s="230" t="s">
        <v>204</v>
      </c>
      <c r="CB11" s="231"/>
      <c r="CC11" s="230" t="s">
        <v>204</v>
      </c>
      <c r="CD11" s="231"/>
      <c r="CE11" s="230" t="s">
        <v>204</v>
      </c>
      <c r="CF11" s="231"/>
      <c r="CG11" s="230" t="s">
        <v>204</v>
      </c>
      <c r="CH11" s="231"/>
      <c r="CI11" s="230" t="s">
        <v>204</v>
      </c>
      <c r="CJ11" s="231"/>
      <c r="CK11" s="230" t="s">
        <v>204</v>
      </c>
      <c r="CL11" s="231"/>
      <c r="CM11" s="230" t="s">
        <v>204</v>
      </c>
      <c r="CN11" s="231"/>
      <c r="CO11" s="230" t="s">
        <v>204</v>
      </c>
      <c r="CP11" s="231"/>
      <c r="CQ11" s="230" t="s">
        <v>204</v>
      </c>
      <c r="CR11" s="231"/>
      <c r="CS11" s="230" t="s">
        <v>204</v>
      </c>
      <c r="CT11" s="231"/>
      <c r="CU11" s="230" t="s">
        <v>204</v>
      </c>
      <c r="CV11" s="231"/>
      <c r="CW11" s="230" t="s">
        <v>204</v>
      </c>
      <c r="CX11" s="231"/>
      <c r="CY11" s="230" t="s">
        <v>204</v>
      </c>
      <c r="CZ11" s="231"/>
      <c r="DA11" s="230" t="s">
        <v>204</v>
      </c>
      <c r="DB11" s="231"/>
      <c r="DC11" s="230" t="s">
        <v>204</v>
      </c>
      <c r="DD11" s="231"/>
      <c r="DE11" s="230" t="s">
        <v>204</v>
      </c>
      <c r="DF11" s="231"/>
      <c r="DG11" s="230" t="s">
        <v>204</v>
      </c>
      <c r="DH11" s="231"/>
      <c r="DI11" s="230" t="s">
        <v>204</v>
      </c>
      <c r="DJ11" s="231"/>
      <c r="DK11" s="230" t="s">
        <v>204</v>
      </c>
      <c r="DL11" s="231"/>
      <c r="DM11" s="230" t="s">
        <v>204</v>
      </c>
      <c r="DN11" s="231"/>
      <c r="DO11" s="230"/>
      <c r="DP11" s="231"/>
      <c r="DQ11" s="230"/>
      <c r="DR11" s="231"/>
      <c r="DS11" s="264"/>
      <c r="DT11" s="265"/>
      <c r="DU11" s="19"/>
    </row>
    <row r="12" spans="1:151" ht="25.5" x14ac:dyDescent="0.2">
      <c r="A12" s="113"/>
      <c r="B12" s="18" t="s">
        <v>13</v>
      </c>
      <c r="C12" s="230"/>
      <c r="D12" s="261"/>
      <c r="E12" s="230"/>
      <c r="F12" s="231"/>
      <c r="G12" s="230"/>
      <c r="H12" s="261"/>
      <c r="I12" s="230"/>
      <c r="J12" s="231"/>
      <c r="K12" s="230"/>
      <c r="L12" s="261"/>
      <c r="M12" s="230"/>
      <c r="N12" s="231"/>
      <c r="O12" s="230"/>
      <c r="P12" s="261"/>
      <c r="Q12" s="230"/>
      <c r="R12" s="231"/>
      <c r="S12" s="230"/>
      <c r="T12" s="261"/>
      <c r="U12" s="230"/>
      <c r="V12" s="231"/>
      <c r="W12" s="230"/>
      <c r="X12" s="231"/>
      <c r="Y12" s="230"/>
      <c r="Z12" s="231"/>
      <c r="AA12" s="230"/>
      <c r="AB12" s="231"/>
      <c r="AC12" s="230"/>
      <c r="AD12" s="231"/>
      <c r="AE12" s="230"/>
      <c r="AF12" s="231"/>
      <c r="AG12" s="230"/>
      <c r="AH12" s="231"/>
      <c r="AI12" s="230"/>
      <c r="AJ12" s="231"/>
      <c r="AK12" s="230"/>
      <c r="AL12" s="231"/>
      <c r="AM12" s="230"/>
      <c r="AN12" s="231"/>
      <c r="AO12" s="230"/>
      <c r="AP12" s="231"/>
      <c r="AQ12" s="230"/>
      <c r="AR12" s="231"/>
      <c r="AS12" s="230"/>
      <c r="AT12" s="231"/>
      <c r="AU12" s="230"/>
      <c r="AV12" s="231"/>
      <c r="AW12" s="230"/>
      <c r="AX12" s="231"/>
      <c r="AY12" s="230"/>
      <c r="AZ12" s="231"/>
      <c r="BA12" s="230"/>
      <c r="BB12" s="231"/>
      <c r="BC12" s="230"/>
      <c r="BD12" s="231"/>
      <c r="BE12" s="230"/>
      <c r="BF12" s="231"/>
      <c r="BG12" s="230"/>
      <c r="BH12" s="231"/>
      <c r="BI12" s="230"/>
      <c r="BJ12" s="231"/>
      <c r="BK12" s="230"/>
      <c r="BL12" s="231"/>
      <c r="BM12" s="230"/>
      <c r="BN12" s="231"/>
      <c r="BO12" s="230"/>
      <c r="BP12" s="231"/>
      <c r="BQ12" s="230"/>
      <c r="BR12" s="231"/>
      <c r="BS12" s="230"/>
      <c r="BT12" s="231"/>
      <c r="BU12" s="230"/>
      <c r="BV12" s="231"/>
      <c r="BW12" s="230"/>
      <c r="BX12" s="231"/>
      <c r="BY12" s="230"/>
      <c r="BZ12" s="231"/>
      <c r="CA12" s="230"/>
      <c r="CB12" s="231"/>
      <c r="CC12" s="230"/>
      <c r="CD12" s="231"/>
      <c r="CE12" s="230"/>
      <c r="CF12" s="231"/>
      <c r="CG12" s="230"/>
      <c r="CH12" s="231"/>
      <c r="CI12" s="230"/>
      <c r="CJ12" s="231"/>
      <c r="CK12" s="230"/>
      <c r="CL12" s="231"/>
      <c r="CM12" s="230"/>
      <c r="CN12" s="231"/>
      <c r="CO12" s="230"/>
      <c r="CP12" s="231"/>
      <c r="CQ12" s="230"/>
      <c r="CR12" s="231"/>
      <c r="CS12" s="230"/>
      <c r="CT12" s="231"/>
      <c r="CU12" s="230"/>
      <c r="CV12" s="231"/>
      <c r="CW12" s="230"/>
      <c r="CX12" s="231"/>
      <c r="CY12" s="230"/>
      <c r="CZ12" s="231"/>
      <c r="DA12" s="230"/>
      <c r="DB12" s="231"/>
      <c r="DC12" s="230"/>
      <c r="DD12" s="231"/>
      <c r="DE12" s="230"/>
      <c r="DF12" s="231"/>
      <c r="DG12" s="230"/>
      <c r="DH12" s="231"/>
      <c r="DI12" s="230"/>
      <c r="DJ12" s="231"/>
      <c r="DK12" s="230"/>
      <c r="DL12" s="231"/>
      <c r="DM12" s="230"/>
      <c r="DN12" s="231"/>
      <c r="DO12" s="230"/>
      <c r="DP12" s="231"/>
      <c r="DQ12" s="230"/>
      <c r="DR12" s="231"/>
      <c r="DS12" s="264"/>
      <c r="DT12" s="265"/>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ממוצע</vt:lpstr>
      <vt:lpstr>נק' ג - קולחין להשקייה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2016-01-03T11:07:26Z</dcterms:modified>
</cp:coreProperties>
</file>